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Germinal ORTIZ\Documents\Plongée\PréparationSaisons\Saison20-21\"/>
    </mc:Choice>
  </mc:AlternateContent>
  <xr:revisionPtr revIDLastSave="0" documentId="13_ncr:1_{90725906-9BC5-41F3-B8C1-96A79E00A9D5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Tarifs" sheetId="1" r:id="rId1"/>
    <sheet name="Simulateur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F8" i="3"/>
  <c r="E8" i="3"/>
  <c r="E10" i="3" l="1"/>
  <c r="E12" i="3"/>
  <c r="N18" i="3" l="1"/>
  <c r="M18" i="3"/>
  <c r="L18" i="3"/>
  <c r="N16" i="3"/>
  <c r="M16" i="3"/>
  <c r="L16" i="3"/>
  <c r="N14" i="3"/>
  <c r="M14" i="3"/>
  <c r="L14" i="3"/>
  <c r="N12" i="3"/>
  <c r="M12" i="3"/>
  <c r="L12" i="3"/>
  <c r="N10" i="3"/>
  <c r="M10" i="3"/>
  <c r="L10" i="3"/>
  <c r="N8" i="3"/>
  <c r="M8" i="3"/>
  <c r="L8" i="3"/>
  <c r="O22" i="3"/>
  <c r="E14" i="3"/>
  <c r="E19" i="3" s="1"/>
  <c r="E16" i="3"/>
  <c r="E18" i="3"/>
  <c r="C28" i="3"/>
  <c r="O24" i="3"/>
  <c r="O23" i="3"/>
  <c r="K18" i="3"/>
  <c r="J18" i="3"/>
  <c r="I18" i="3"/>
  <c r="H18" i="3"/>
  <c r="G18" i="3"/>
  <c r="F18" i="3"/>
  <c r="D17" i="3"/>
  <c r="K16" i="3"/>
  <c r="J16" i="3"/>
  <c r="I16" i="3"/>
  <c r="H16" i="3"/>
  <c r="G16" i="3"/>
  <c r="F16" i="3"/>
  <c r="D15" i="3"/>
  <c r="K14" i="3"/>
  <c r="J14" i="3"/>
  <c r="I14" i="3"/>
  <c r="H14" i="3"/>
  <c r="G14" i="3"/>
  <c r="F14" i="3"/>
  <c r="D13" i="3"/>
  <c r="K12" i="3"/>
  <c r="J12" i="3"/>
  <c r="I12" i="3"/>
  <c r="H12" i="3"/>
  <c r="G12" i="3"/>
  <c r="F12" i="3"/>
  <c r="D11" i="3"/>
  <c r="K10" i="3"/>
  <c r="J10" i="3"/>
  <c r="I10" i="3"/>
  <c r="H10" i="3"/>
  <c r="G10" i="3"/>
  <c r="F10" i="3"/>
  <c r="D9" i="3"/>
  <c r="K8" i="3"/>
  <c r="D7" i="3"/>
  <c r="H19" i="3" l="1"/>
  <c r="I19" i="3"/>
  <c r="M19" i="3"/>
  <c r="N19" i="3"/>
  <c r="L19" i="3"/>
  <c r="O11" i="3"/>
  <c r="F19" i="3"/>
  <c r="J19" i="3"/>
  <c r="O13" i="3"/>
  <c r="O9" i="3"/>
  <c r="G19" i="3"/>
  <c r="K19" i="3"/>
  <c r="O17" i="3"/>
  <c r="D19" i="3"/>
  <c r="O15" i="3"/>
  <c r="O7" i="3"/>
  <c r="O19" i="3" l="1"/>
  <c r="O27" i="3" s="1"/>
  <c r="O29" i="3" s="1"/>
</calcChain>
</file>

<file path=xl/sharedStrings.xml><?xml version="1.0" encoding="utf-8"?>
<sst xmlns="http://schemas.openxmlformats.org/spreadsheetml/2006/main" count="110" uniqueCount="93">
  <si>
    <t>Formule</t>
  </si>
  <si>
    <t>Accès à la piscine</t>
  </si>
  <si>
    <t>Participation aux sorties du club en milieu naturel</t>
  </si>
  <si>
    <t xml:space="preserve">Materiel (bloc, stab, détendeur) inclus </t>
  </si>
  <si>
    <t>F1</t>
  </si>
  <si>
    <t>Standard</t>
  </si>
  <si>
    <t>F2</t>
  </si>
  <si>
    <t>Souple</t>
  </si>
  <si>
    <t>Apnée</t>
  </si>
  <si>
    <t>Encadrants</t>
  </si>
  <si>
    <t>F3</t>
  </si>
  <si>
    <t>(Encadrant)</t>
  </si>
  <si>
    <t>F4</t>
  </si>
  <si>
    <t>(Encadrant en formation)</t>
  </si>
  <si>
    <t>Baptême</t>
  </si>
  <si>
    <t>Pour découvrir ou faire découvrir la pratique de la plongée sous-marine, en toute sécurité dans un milieu calme et tranquille avant de vous décider à une formation ou à une inscription à l'année au sein du Mantalo Club.</t>
  </si>
  <si>
    <t>Le matériel est fourni par nos bons soins</t>
  </si>
  <si>
    <t xml:space="preserve">déductible de toute inscription au club </t>
  </si>
  <si>
    <t>F5</t>
  </si>
  <si>
    <t>F6</t>
  </si>
  <si>
    <t>Non plongeur</t>
  </si>
  <si>
    <t>Formations
PADI / EFP / AIDA</t>
  </si>
  <si>
    <t>Séances de formation en piscine et fosse</t>
  </si>
  <si>
    <t>26 à 28</t>
  </si>
  <si>
    <t>Plongée</t>
  </si>
  <si>
    <r>
      <rPr>
        <b/>
        <sz val="11"/>
        <color theme="1"/>
        <rFont val="Calibri"/>
        <family val="2"/>
        <scheme val="minor"/>
      </rPr>
      <t>Licence obligatoire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(assurance RC et individuelle accident incluse)</t>
    </r>
  </si>
  <si>
    <r>
      <rPr>
        <b/>
        <sz val="11"/>
        <color theme="1"/>
        <rFont val="Calibri"/>
        <family val="2"/>
        <scheme val="minor"/>
      </rPr>
      <t>TARIF</t>
    </r>
    <r>
      <rPr>
        <sz val="11"/>
        <color theme="1"/>
        <rFont val="Calibri"/>
        <family val="2"/>
        <scheme val="minor"/>
      </rPr>
      <t xml:space="preserve">
(voir les réductions possibles plus bas)</t>
    </r>
  </si>
  <si>
    <t>Plongeur accès Piscine</t>
  </si>
  <si>
    <t>Bloc</t>
  </si>
  <si>
    <t>- 20 €*</t>
  </si>
  <si>
    <t>Détendeur</t>
  </si>
  <si>
    <t>stab</t>
  </si>
  <si>
    <t>- 10 €*</t>
  </si>
  <si>
    <t>*Sauf formules F3,F4,F5 F6 et apnée</t>
  </si>
  <si>
    <t>Autres réductions proposées (cumulables)</t>
  </si>
  <si>
    <t>Remises famille (pour la 2ème et 3ème personne)</t>
  </si>
  <si>
    <t>Remises famille (à partir de la 4ème personne même adresse)</t>
  </si>
  <si>
    <t>Remise enfant 8 à 12 ans</t>
  </si>
  <si>
    <t>Remise enfant de 12 à 16 ans</t>
  </si>
  <si>
    <t>Nouvel adhérent</t>
  </si>
  <si>
    <t>Autres</t>
  </si>
  <si>
    <t>Réductions pour ceux qui disposent déjà de leur matériel (cumulables)</t>
  </si>
  <si>
    <t>Nouvel adhérent débutant</t>
  </si>
  <si>
    <t>Autre</t>
  </si>
  <si>
    <r>
      <t xml:space="preserve">169 € </t>
    </r>
    <r>
      <rPr>
        <b/>
        <sz val="9"/>
        <color rgb="FFC00000"/>
        <rFont val="Calibri"/>
        <family val="2"/>
        <scheme val="minor"/>
      </rPr>
      <t>(239 € pour préparants P4 et DM sans niveau d'encadrant)</t>
    </r>
  </si>
  <si>
    <t xml:space="preserve">Calculateur montant adhésion : </t>
  </si>
  <si>
    <t>METTRE UNE X DANS LES CASES CORRESPONDANTES</t>
  </si>
  <si>
    <t>Montant adhésion</t>
  </si>
  <si>
    <t>Mettre la formule retenue face au nom de l'adhérent</t>
  </si>
  <si>
    <r>
      <t xml:space="preserve">Montant Adhésion </t>
    </r>
    <r>
      <rPr>
        <b/>
        <sz val="11"/>
        <color indexed="60"/>
        <rFont val="Calibri"/>
        <family val="2"/>
      </rPr>
      <t>avant réductions</t>
    </r>
  </si>
  <si>
    <t>Junior
(8 / 12 ans)</t>
  </si>
  <si>
    <t>Cadet 
(12 /16 ans)</t>
  </si>
  <si>
    <t>2ème adhésion même famille</t>
  </si>
  <si>
    <t>4ème adhésion même famille</t>
  </si>
  <si>
    <t>Détenteur matériel</t>
  </si>
  <si>
    <t>débutant ou N1</t>
  </si>
  <si>
    <t>Stab</t>
  </si>
  <si>
    <t>Uniquement F1 et F2</t>
  </si>
  <si>
    <t>Sauf F3, F4, F5, F6</t>
  </si>
  <si>
    <t>F1 Apnée</t>
  </si>
  <si>
    <t>Adhérent 5</t>
  </si>
  <si>
    <t>Adhérent 6</t>
  </si>
  <si>
    <t>TOTAL</t>
  </si>
  <si>
    <t>Base</t>
  </si>
  <si>
    <t>nb</t>
  </si>
  <si>
    <t>Réduction</t>
  </si>
  <si>
    <t>F1 Plongée</t>
  </si>
  <si>
    <t>Formule bloc standard</t>
  </si>
  <si>
    <t>Licence Adulte autre club (1)</t>
  </si>
  <si>
    <t>Formule Apnée standard</t>
  </si>
  <si>
    <t>Licence Cadet autre club (1)</t>
  </si>
  <si>
    <t>F2 Plongée</t>
  </si>
  <si>
    <t>Formule bloc souple</t>
  </si>
  <si>
    <t>Licence Junior autre club (1)</t>
  </si>
  <si>
    <t>F2 Apnée</t>
  </si>
  <si>
    <t>Formule Apnée souple</t>
  </si>
  <si>
    <t xml:space="preserve"> (1) : Sauf Mantatek</t>
  </si>
  <si>
    <t>Encadrant</t>
  </si>
  <si>
    <t>Encadrant en formation</t>
  </si>
  <si>
    <t>Total Réductions</t>
  </si>
  <si>
    <t>F4(**)</t>
  </si>
  <si>
    <t>Formation N4 ou DM seule</t>
  </si>
  <si>
    <t xml:space="preserve">Concerne les adhérents qui ne préparent que le DM ou le N4 sans être encadrant </t>
  </si>
  <si>
    <t>Accès piscine et sorties</t>
  </si>
  <si>
    <t>Total Adhésion</t>
  </si>
  <si>
    <t xml:space="preserve">Formule sortie </t>
  </si>
  <si>
    <t>Apnée sans fosse spécifique</t>
  </si>
  <si>
    <t>Formations EFP / PADI / AIDA du Mantalo Club : Formules &amp; Tarifs</t>
  </si>
  <si>
    <t>Adhérent 3</t>
  </si>
  <si>
    <t>Adhérent 4</t>
  </si>
  <si>
    <t>Adhérent 1</t>
  </si>
  <si>
    <t>Adhérent 2</t>
  </si>
  <si>
    <t>28 à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</si>
</sst>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C00000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66B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6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/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164" fontId="14" fillId="0" borderId="0" xfId="0" applyNumberFormat="1" applyFont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3" fillId="0" borderId="26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38" xfId="0" applyFont="1" applyBorder="1" applyAlignment="1" applyProtection="1">
      <alignment horizontal="center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6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vertical="center"/>
    </xf>
    <xf numFmtId="0" fontId="1" fillId="3" borderId="33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13" fillId="0" borderId="35" xfId="0" applyFont="1" applyBorder="1" applyAlignment="1" applyProtection="1">
      <alignment horizontal="left" vertical="center"/>
      <protection locked="0"/>
    </xf>
    <xf numFmtId="0" fontId="7" fillId="1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27" xfId="0" applyFont="1" applyFill="1" applyBorder="1" applyAlignment="1" applyProtection="1">
      <alignment vertical="center"/>
      <protection locked="0"/>
    </xf>
    <xf numFmtId="0" fontId="7" fillId="5" borderId="14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 vertical="center"/>
      <protection locked="0"/>
    </xf>
    <xf numFmtId="164" fontId="8" fillId="0" borderId="14" xfId="0" applyNumberFormat="1" applyFont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Border="1" applyAlignment="1" applyProtection="1">
      <alignment horizontal="center" vertical="center" wrapText="1"/>
      <protection locked="0"/>
    </xf>
    <xf numFmtId="164" fontId="8" fillId="0" borderId="32" xfId="0" applyNumberFormat="1" applyFont="1" applyBorder="1" applyAlignment="1" applyProtection="1">
      <alignment horizontal="center" vertical="center" wrapText="1"/>
      <protection locked="0"/>
    </xf>
    <xf numFmtId="164" fontId="8" fillId="0" borderId="33" xfId="0" applyNumberFormat="1" applyFont="1" applyBorder="1" applyAlignment="1" applyProtection="1">
      <alignment horizontal="center" vertical="center" wrapText="1"/>
      <protection locked="0"/>
    </xf>
    <xf numFmtId="164" fontId="8" fillId="0" borderId="33" xfId="0" applyNumberFormat="1" applyFont="1" applyBorder="1" applyAlignment="1" applyProtection="1">
      <alignment horizontal="center" vertical="center"/>
      <protection locked="0"/>
    </xf>
    <xf numFmtId="164" fontId="7" fillId="0" borderId="24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16" fillId="0" borderId="1" xfId="0" applyNumberFormat="1" applyFont="1" applyBorder="1" applyAlignment="1" applyProtection="1">
      <alignment horizontal="center" vertical="center"/>
      <protection locked="0"/>
    </xf>
    <xf numFmtId="164" fontId="16" fillId="0" borderId="40" xfId="0" applyNumberFormat="1" applyFont="1" applyBorder="1" applyAlignment="1" applyProtection="1">
      <alignment horizontal="center" vertical="center"/>
      <protection locked="0"/>
    </xf>
    <xf numFmtId="164" fontId="16" fillId="0" borderId="41" xfId="0" applyNumberFormat="1" applyFont="1" applyBorder="1" applyAlignment="1" applyProtection="1">
      <alignment horizontal="center" vertical="center"/>
      <protection locked="0"/>
    </xf>
    <xf numFmtId="164" fontId="16" fillId="0" borderId="42" xfId="0" applyNumberFormat="1" applyFont="1" applyBorder="1" applyAlignment="1" applyProtection="1">
      <alignment horizontal="center" vertical="center"/>
      <protection locked="0"/>
    </xf>
    <xf numFmtId="164" fontId="16" fillId="0" borderId="43" xfId="0" applyNumberFormat="1" applyFont="1" applyBorder="1" applyAlignment="1" applyProtection="1">
      <alignment horizontal="center" vertical="center"/>
      <protection locked="0"/>
    </xf>
    <xf numFmtId="164" fontId="16" fillId="0" borderId="44" xfId="0" applyNumberFormat="1" applyFont="1" applyBorder="1" applyAlignment="1" applyProtection="1">
      <alignment horizontal="center" vertical="center"/>
      <protection locked="0"/>
    </xf>
    <xf numFmtId="164" fontId="16" fillId="0" borderId="45" xfId="0" applyNumberFormat="1" applyFont="1" applyBorder="1" applyAlignment="1" applyProtection="1">
      <alignment horizontal="center" vertical="center"/>
      <protection locked="0"/>
    </xf>
    <xf numFmtId="164" fontId="15" fillId="0" borderId="40" xfId="0" applyNumberFormat="1" applyFont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right" vertical="center"/>
      <protection locked="0"/>
    </xf>
    <xf numFmtId="164" fontId="13" fillId="9" borderId="0" xfId="0" applyNumberFormat="1" applyFont="1" applyFill="1" applyAlignment="1" applyProtection="1">
      <alignment horizontal="right" vertical="center"/>
      <protection locked="0"/>
    </xf>
    <xf numFmtId="0" fontId="13" fillId="10" borderId="0" xfId="0" applyFont="1" applyFill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0" fontId="13" fillId="0" borderId="34" xfId="0" applyFont="1" applyBorder="1" applyAlignment="1" applyProtection="1">
      <alignment vertical="center"/>
      <protection locked="0"/>
    </xf>
    <xf numFmtId="0" fontId="13" fillId="0" borderId="46" xfId="0" applyFont="1" applyBorder="1" applyAlignment="1" applyProtection="1">
      <alignment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164" fontId="17" fillId="0" borderId="3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164" fontId="15" fillId="5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left" vertical="center"/>
    </xf>
    <xf numFmtId="0" fontId="7" fillId="0" borderId="26" xfId="0" applyFont="1" applyBorder="1" applyAlignment="1" applyProtection="1">
      <alignment vertical="center"/>
    </xf>
    <xf numFmtId="0" fontId="8" fillId="4" borderId="1" xfId="0" applyFont="1" applyFill="1" applyBorder="1" applyAlignment="1" applyProtection="1">
      <alignment vertical="center"/>
      <protection locked="0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6" fontId="1" fillId="0" borderId="33" xfId="0" applyNumberFormat="1" applyFont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15" fillId="0" borderId="27" xfId="0" applyNumberFormat="1" applyFont="1" applyBorder="1" applyAlignment="1" applyProtection="1">
      <alignment horizontal="center" vertical="center"/>
      <protection locked="0"/>
    </xf>
    <xf numFmtId="164" fontId="8" fillId="0" borderId="20" xfId="0" applyNumberFormat="1" applyFont="1" applyBorder="1" applyAlignment="1" applyProtection="1">
      <alignment horizontal="center" vertical="center" wrapText="1"/>
      <protection locked="0"/>
    </xf>
    <xf numFmtId="164" fontId="8" fillId="0" borderId="25" xfId="0" applyNumberFormat="1" applyFont="1" applyBorder="1" applyAlignment="1" applyProtection="1">
      <alignment horizontal="center" vertical="center" wrapText="1"/>
      <protection locked="0"/>
    </xf>
    <xf numFmtId="164" fontId="8" fillId="0" borderId="47" xfId="0" applyNumberFormat="1" applyFont="1" applyBorder="1" applyAlignment="1" applyProtection="1">
      <alignment horizontal="center" vertical="center" wrapText="1"/>
      <protection locked="0"/>
    </xf>
    <xf numFmtId="164" fontId="8" fillId="0" borderId="48" xfId="0" applyNumberFormat="1" applyFont="1" applyBorder="1" applyAlignment="1" applyProtection="1">
      <alignment horizontal="center" vertical="center" wrapText="1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2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14" fillId="0" borderId="35" xfId="0" applyFont="1" applyBorder="1" applyAlignment="1" applyProtection="1">
      <alignment horizontal="center" vertical="center"/>
      <protection locked="0"/>
    </xf>
    <xf numFmtId="164" fontId="14" fillId="8" borderId="35" xfId="0" applyNumberFormat="1" applyFont="1" applyFill="1" applyBorder="1" applyAlignment="1" applyProtection="1">
      <alignment horizontal="center" vertical="center"/>
      <protection locked="0"/>
    </xf>
    <xf numFmtId="164" fontId="14" fillId="4" borderId="35" xfId="0" applyNumberFormat="1" applyFont="1" applyFill="1" applyBorder="1" applyAlignment="1" applyProtection="1">
      <alignment horizontal="center" vertical="center"/>
      <protection locked="0"/>
    </xf>
    <xf numFmtId="0" fontId="14" fillId="0" borderId="37" xfId="0" applyFont="1" applyBorder="1" applyAlignment="1" applyProtection="1">
      <alignment horizontal="center" vertical="center"/>
      <protection locked="0"/>
    </xf>
    <xf numFmtId="164" fontId="14" fillId="8" borderId="37" xfId="0" applyNumberFormat="1" applyFont="1" applyFill="1" applyBorder="1" applyAlignment="1" applyProtection="1">
      <alignment horizontal="center" vertical="center"/>
      <protection locked="0"/>
    </xf>
    <xf numFmtId="164" fontId="14" fillId="4" borderId="37" xfId="0" applyNumberFormat="1" applyFont="1" applyFill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164" fontId="14" fillId="8" borderId="28" xfId="0" applyNumberFormat="1" applyFont="1" applyFill="1" applyBorder="1" applyAlignment="1" applyProtection="1">
      <alignment horizontal="center" vertical="center"/>
      <protection locked="0"/>
    </xf>
    <xf numFmtId="164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Protection="1">
      <protection locked="0"/>
    </xf>
    <xf numFmtId="164" fontId="8" fillId="0" borderId="20" xfId="0" applyNumberFormat="1" applyFont="1" applyBorder="1" applyAlignment="1" applyProtection="1">
      <alignment horizontal="center" vertical="center" wrapText="1"/>
    </xf>
    <xf numFmtId="164" fontId="8" fillId="0" borderId="25" xfId="0" applyNumberFormat="1" applyFont="1" applyBorder="1" applyAlignment="1" applyProtection="1">
      <alignment horizontal="center" vertical="center" wrapText="1"/>
    </xf>
    <xf numFmtId="164" fontId="8" fillId="0" borderId="20" xfId="0" applyNumberFormat="1" applyFont="1" applyBorder="1" applyAlignment="1" applyProtection="1">
      <alignment horizontal="center" vertical="center"/>
      <protection locked="0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8" fillId="6" borderId="26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48" xfId="0" applyNumberFormat="1" applyFont="1" applyFill="1" applyBorder="1" applyAlignment="1" applyProtection="1">
      <alignment horizontal="center" vertical="center" wrapText="1"/>
      <protection locked="0"/>
    </xf>
    <xf numFmtId="164" fontId="8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horizontal="center" vertical="center" wrapText="1"/>
      <protection locked="0"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4" xfId="0" applyFont="1" applyFill="1" applyBorder="1" applyAlignment="1" applyProtection="1">
      <alignment horizontal="center" vertical="center" wrapText="1"/>
      <protection locked="0"/>
    </xf>
    <xf numFmtId="0" fontId="12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3" xfId="0" applyFont="1" applyFill="1" applyBorder="1" applyAlignment="1" applyProtection="1">
      <alignment horizontal="center" vertical="center" wrapText="1"/>
      <protection locked="0"/>
    </xf>
    <xf numFmtId="0" fontId="12" fillId="5" borderId="49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0066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4</xdr:row>
      <xdr:rowOff>95250</xdr:rowOff>
    </xdr:from>
    <xdr:to>
      <xdr:col>2</xdr:col>
      <xdr:colOff>723900</xdr:colOff>
      <xdr:row>5</xdr:row>
      <xdr:rowOff>123825</xdr:rowOff>
    </xdr:to>
    <xdr:pic>
      <xdr:nvPicPr>
        <xdr:cNvPr id="2" name="Image 1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2287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4</xdr:row>
      <xdr:rowOff>85725</xdr:rowOff>
    </xdr:from>
    <xdr:to>
      <xdr:col>4</xdr:col>
      <xdr:colOff>733425</xdr:colOff>
      <xdr:row>5</xdr:row>
      <xdr:rowOff>114300</xdr:rowOff>
    </xdr:to>
    <xdr:pic>
      <xdr:nvPicPr>
        <xdr:cNvPr id="3" name="Image 2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12192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4</xdr:row>
      <xdr:rowOff>85725</xdr:rowOff>
    </xdr:from>
    <xdr:to>
      <xdr:col>5</xdr:col>
      <xdr:colOff>733425</xdr:colOff>
      <xdr:row>5</xdr:row>
      <xdr:rowOff>114300</xdr:rowOff>
    </xdr:to>
    <xdr:pic>
      <xdr:nvPicPr>
        <xdr:cNvPr id="4" name="Image 3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12668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4</xdr:row>
      <xdr:rowOff>76200</xdr:rowOff>
    </xdr:from>
    <xdr:to>
      <xdr:col>6</xdr:col>
      <xdr:colOff>790575</xdr:colOff>
      <xdr:row>5</xdr:row>
      <xdr:rowOff>104775</xdr:rowOff>
    </xdr:to>
    <xdr:pic>
      <xdr:nvPicPr>
        <xdr:cNvPr id="5" name="Image 4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2573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504825</xdr:colOff>
      <xdr:row>4</xdr:row>
      <xdr:rowOff>95250</xdr:rowOff>
    </xdr:from>
    <xdr:to>
      <xdr:col>7</xdr:col>
      <xdr:colOff>742950</xdr:colOff>
      <xdr:row>5</xdr:row>
      <xdr:rowOff>123825</xdr:rowOff>
    </xdr:to>
    <xdr:pic>
      <xdr:nvPicPr>
        <xdr:cNvPr id="6" name="Image 5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2763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495300</xdr:colOff>
      <xdr:row>6</xdr:row>
      <xdr:rowOff>95250</xdr:rowOff>
    </xdr:from>
    <xdr:to>
      <xdr:col>2</xdr:col>
      <xdr:colOff>733425</xdr:colOff>
      <xdr:row>7</xdr:row>
      <xdr:rowOff>123825</xdr:rowOff>
    </xdr:to>
    <xdr:pic>
      <xdr:nvPicPr>
        <xdr:cNvPr id="7" name="Image 6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6097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6</xdr:row>
      <xdr:rowOff>76200</xdr:rowOff>
    </xdr:from>
    <xdr:to>
      <xdr:col>4</xdr:col>
      <xdr:colOff>742950</xdr:colOff>
      <xdr:row>7</xdr:row>
      <xdr:rowOff>104775</xdr:rowOff>
    </xdr:to>
    <xdr:pic>
      <xdr:nvPicPr>
        <xdr:cNvPr id="8" name="Image 7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59067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504825</xdr:colOff>
      <xdr:row>6</xdr:row>
      <xdr:rowOff>104775</xdr:rowOff>
    </xdr:from>
    <xdr:to>
      <xdr:col>5</xdr:col>
      <xdr:colOff>742950</xdr:colOff>
      <xdr:row>7</xdr:row>
      <xdr:rowOff>133350</xdr:rowOff>
    </xdr:to>
    <xdr:pic>
      <xdr:nvPicPr>
        <xdr:cNvPr id="9" name="Image 8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6687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561975</xdr:colOff>
      <xdr:row>6</xdr:row>
      <xdr:rowOff>85725</xdr:rowOff>
    </xdr:from>
    <xdr:to>
      <xdr:col>6</xdr:col>
      <xdr:colOff>800100</xdr:colOff>
      <xdr:row>7</xdr:row>
      <xdr:rowOff>114300</xdr:rowOff>
    </xdr:to>
    <xdr:pic>
      <xdr:nvPicPr>
        <xdr:cNvPr id="10" name="Image 9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6478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495300</xdr:colOff>
      <xdr:row>6</xdr:row>
      <xdr:rowOff>66675</xdr:rowOff>
    </xdr:from>
    <xdr:to>
      <xdr:col>7</xdr:col>
      <xdr:colOff>733425</xdr:colOff>
      <xdr:row>7</xdr:row>
      <xdr:rowOff>95250</xdr:rowOff>
    </xdr:to>
    <xdr:pic>
      <xdr:nvPicPr>
        <xdr:cNvPr id="11" name="Image 10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3550" y="162877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476250</xdr:colOff>
      <xdr:row>9</xdr:row>
      <xdr:rowOff>57150</xdr:rowOff>
    </xdr:from>
    <xdr:to>
      <xdr:col>2</xdr:col>
      <xdr:colOff>714375</xdr:colOff>
      <xdr:row>10</xdr:row>
      <xdr:rowOff>85725</xdr:rowOff>
    </xdr:to>
    <xdr:pic>
      <xdr:nvPicPr>
        <xdr:cNvPr id="12" name="Image 11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21431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9</xdr:row>
      <xdr:rowOff>66675</xdr:rowOff>
    </xdr:from>
    <xdr:to>
      <xdr:col>4</xdr:col>
      <xdr:colOff>733425</xdr:colOff>
      <xdr:row>10</xdr:row>
      <xdr:rowOff>95250</xdr:rowOff>
    </xdr:to>
    <xdr:pic>
      <xdr:nvPicPr>
        <xdr:cNvPr id="13" name="Image 12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1526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9</xdr:row>
      <xdr:rowOff>85725</xdr:rowOff>
    </xdr:from>
    <xdr:to>
      <xdr:col>5</xdr:col>
      <xdr:colOff>733425</xdr:colOff>
      <xdr:row>10</xdr:row>
      <xdr:rowOff>114300</xdr:rowOff>
    </xdr:to>
    <xdr:pic>
      <xdr:nvPicPr>
        <xdr:cNvPr id="14" name="Image 13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2669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561975</xdr:colOff>
      <xdr:row>9</xdr:row>
      <xdr:rowOff>76200</xdr:rowOff>
    </xdr:from>
    <xdr:to>
      <xdr:col>6</xdr:col>
      <xdr:colOff>800100</xdr:colOff>
      <xdr:row>10</xdr:row>
      <xdr:rowOff>104775</xdr:rowOff>
    </xdr:to>
    <xdr:pic>
      <xdr:nvPicPr>
        <xdr:cNvPr id="15" name="Image 14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22574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447675</xdr:colOff>
      <xdr:row>9</xdr:row>
      <xdr:rowOff>85725</xdr:rowOff>
    </xdr:from>
    <xdr:to>
      <xdr:col>7</xdr:col>
      <xdr:colOff>685800</xdr:colOff>
      <xdr:row>10</xdr:row>
      <xdr:rowOff>114300</xdr:rowOff>
    </xdr:to>
    <xdr:pic>
      <xdr:nvPicPr>
        <xdr:cNvPr id="16" name="Image 15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5" y="22193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466725</xdr:colOff>
      <xdr:row>11</xdr:row>
      <xdr:rowOff>57150</xdr:rowOff>
    </xdr:from>
    <xdr:to>
      <xdr:col>2</xdr:col>
      <xdr:colOff>704850</xdr:colOff>
      <xdr:row>12</xdr:row>
      <xdr:rowOff>85725</xdr:rowOff>
    </xdr:to>
    <xdr:pic>
      <xdr:nvPicPr>
        <xdr:cNvPr id="17" name="Image 16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25241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11</xdr:row>
      <xdr:rowOff>104775</xdr:rowOff>
    </xdr:from>
    <xdr:to>
      <xdr:col>4</xdr:col>
      <xdr:colOff>742950</xdr:colOff>
      <xdr:row>12</xdr:row>
      <xdr:rowOff>133350</xdr:rowOff>
    </xdr:to>
    <xdr:pic>
      <xdr:nvPicPr>
        <xdr:cNvPr id="18" name="Image 17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25717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495300</xdr:colOff>
      <xdr:row>11</xdr:row>
      <xdr:rowOff>76200</xdr:rowOff>
    </xdr:from>
    <xdr:to>
      <xdr:col>5</xdr:col>
      <xdr:colOff>733425</xdr:colOff>
      <xdr:row>12</xdr:row>
      <xdr:rowOff>104775</xdr:rowOff>
    </xdr:to>
    <xdr:pic>
      <xdr:nvPicPr>
        <xdr:cNvPr id="19" name="Image 18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26384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571500</xdr:colOff>
      <xdr:row>11</xdr:row>
      <xdr:rowOff>76200</xdr:rowOff>
    </xdr:from>
    <xdr:to>
      <xdr:col>6</xdr:col>
      <xdr:colOff>809625</xdr:colOff>
      <xdr:row>12</xdr:row>
      <xdr:rowOff>104775</xdr:rowOff>
    </xdr:to>
    <xdr:pic>
      <xdr:nvPicPr>
        <xdr:cNvPr id="20" name="Image 19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25908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11</xdr:row>
      <xdr:rowOff>47625</xdr:rowOff>
    </xdr:from>
    <xdr:to>
      <xdr:col>7</xdr:col>
      <xdr:colOff>666750</xdr:colOff>
      <xdr:row>12</xdr:row>
      <xdr:rowOff>76200</xdr:rowOff>
    </xdr:to>
    <xdr:pic>
      <xdr:nvPicPr>
        <xdr:cNvPr id="21" name="Image 20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25622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504825</xdr:colOff>
      <xdr:row>14</xdr:row>
      <xdr:rowOff>85725</xdr:rowOff>
    </xdr:from>
    <xdr:to>
      <xdr:col>2</xdr:col>
      <xdr:colOff>742950</xdr:colOff>
      <xdr:row>15</xdr:row>
      <xdr:rowOff>114300</xdr:rowOff>
    </xdr:to>
    <xdr:pic>
      <xdr:nvPicPr>
        <xdr:cNvPr id="22" name="Image 21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1242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485775</xdr:colOff>
      <xdr:row>14</xdr:row>
      <xdr:rowOff>66675</xdr:rowOff>
    </xdr:from>
    <xdr:to>
      <xdr:col>4</xdr:col>
      <xdr:colOff>723900</xdr:colOff>
      <xdr:row>15</xdr:row>
      <xdr:rowOff>95250</xdr:rowOff>
    </xdr:to>
    <xdr:pic>
      <xdr:nvPicPr>
        <xdr:cNvPr id="23" name="Image 22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15277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476250</xdr:colOff>
      <xdr:row>14</xdr:row>
      <xdr:rowOff>76200</xdr:rowOff>
    </xdr:from>
    <xdr:to>
      <xdr:col>5</xdr:col>
      <xdr:colOff>714375</xdr:colOff>
      <xdr:row>15</xdr:row>
      <xdr:rowOff>104775</xdr:rowOff>
    </xdr:to>
    <xdr:pic>
      <xdr:nvPicPr>
        <xdr:cNvPr id="24" name="Image 23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2575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552450</xdr:colOff>
      <xdr:row>14</xdr:row>
      <xdr:rowOff>85725</xdr:rowOff>
    </xdr:from>
    <xdr:to>
      <xdr:col>6</xdr:col>
      <xdr:colOff>790575</xdr:colOff>
      <xdr:row>15</xdr:row>
      <xdr:rowOff>114300</xdr:rowOff>
    </xdr:to>
    <xdr:pic>
      <xdr:nvPicPr>
        <xdr:cNvPr id="25" name="Image 24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326707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428625</xdr:colOff>
      <xdr:row>14</xdr:row>
      <xdr:rowOff>57150</xdr:rowOff>
    </xdr:from>
    <xdr:to>
      <xdr:col>7</xdr:col>
      <xdr:colOff>666750</xdr:colOff>
      <xdr:row>15</xdr:row>
      <xdr:rowOff>85725</xdr:rowOff>
    </xdr:to>
    <xdr:pic>
      <xdr:nvPicPr>
        <xdr:cNvPr id="26" name="Image 25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875" y="32385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504825</xdr:colOff>
      <xdr:row>17</xdr:row>
      <xdr:rowOff>0</xdr:rowOff>
    </xdr:from>
    <xdr:to>
      <xdr:col>2</xdr:col>
      <xdr:colOff>742950</xdr:colOff>
      <xdr:row>17</xdr:row>
      <xdr:rowOff>219075</xdr:rowOff>
    </xdr:to>
    <xdr:pic>
      <xdr:nvPicPr>
        <xdr:cNvPr id="27" name="Image 26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6576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485775</xdr:colOff>
      <xdr:row>16</xdr:row>
      <xdr:rowOff>142875</xdr:rowOff>
    </xdr:from>
    <xdr:to>
      <xdr:col>4</xdr:col>
      <xdr:colOff>723900</xdr:colOff>
      <xdr:row>17</xdr:row>
      <xdr:rowOff>171450</xdr:rowOff>
    </xdr:to>
    <xdr:pic>
      <xdr:nvPicPr>
        <xdr:cNvPr id="28" name="Image 27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7052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16</xdr:row>
      <xdr:rowOff>142875</xdr:rowOff>
    </xdr:from>
    <xdr:to>
      <xdr:col>5</xdr:col>
      <xdr:colOff>676275</xdr:colOff>
      <xdr:row>17</xdr:row>
      <xdr:rowOff>171450</xdr:rowOff>
    </xdr:to>
    <xdr:pic>
      <xdr:nvPicPr>
        <xdr:cNvPr id="29" name="Image 28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360997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561975</xdr:colOff>
      <xdr:row>16</xdr:row>
      <xdr:rowOff>171450</xdr:rowOff>
    </xdr:from>
    <xdr:to>
      <xdr:col>6</xdr:col>
      <xdr:colOff>800100</xdr:colOff>
      <xdr:row>17</xdr:row>
      <xdr:rowOff>200025</xdr:rowOff>
    </xdr:to>
    <xdr:pic>
      <xdr:nvPicPr>
        <xdr:cNvPr id="30" name="Image 29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37338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438150</xdr:colOff>
      <xdr:row>16</xdr:row>
      <xdr:rowOff>142875</xdr:rowOff>
    </xdr:from>
    <xdr:to>
      <xdr:col>7</xdr:col>
      <xdr:colOff>676275</xdr:colOff>
      <xdr:row>17</xdr:row>
      <xdr:rowOff>171450</xdr:rowOff>
    </xdr:to>
    <xdr:pic>
      <xdr:nvPicPr>
        <xdr:cNvPr id="31" name="Image 30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37052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542925</xdr:colOff>
      <xdr:row>21</xdr:row>
      <xdr:rowOff>171450</xdr:rowOff>
    </xdr:from>
    <xdr:to>
      <xdr:col>2</xdr:col>
      <xdr:colOff>781050</xdr:colOff>
      <xdr:row>22</xdr:row>
      <xdr:rowOff>200025</xdr:rowOff>
    </xdr:to>
    <xdr:pic>
      <xdr:nvPicPr>
        <xdr:cNvPr id="32" name="Image 31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54959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495300</xdr:colOff>
      <xdr:row>21</xdr:row>
      <xdr:rowOff>180975</xdr:rowOff>
    </xdr:from>
    <xdr:to>
      <xdr:col>4</xdr:col>
      <xdr:colOff>733425</xdr:colOff>
      <xdr:row>22</xdr:row>
      <xdr:rowOff>228600</xdr:rowOff>
    </xdr:to>
    <xdr:pic>
      <xdr:nvPicPr>
        <xdr:cNvPr id="34" name="Image 33" descr="http://www.mantaloclub.fr/images/img/validation_ko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55054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485775</xdr:colOff>
      <xdr:row>21</xdr:row>
      <xdr:rowOff>161925</xdr:rowOff>
    </xdr:from>
    <xdr:to>
      <xdr:col>5</xdr:col>
      <xdr:colOff>723900</xdr:colOff>
      <xdr:row>22</xdr:row>
      <xdr:rowOff>190500</xdr:rowOff>
    </xdr:to>
    <xdr:pic>
      <xdr:nvPicPr>
        <xdr:cNvPr id="35" name="Image 34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48640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504825</xdr:colOff>
      <xdr:row>21</xdr:row>
      <xdr:rowOff>180975</xdr:rowOff>
    </xdr:from>
    <xdr:to>
      <xdr:col>6</xdr:col>
      <xdr:colOff>742950</xdr:colOff>
      <xdr:row>22</xdr:row>
      <xdr:rowOff>209550</xdr:rowOff>
    </xdr:to>
    <xdr:pic>
      <xdr:nvPicPr>
        <xdr:cNvPr id="36" name="Image 35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55054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419100</xdr:colOff>
      <xdr:row>21</xdr:row>
      <xdr:rowOff>180975</xdr:rowOff>
    </xdr:from>
    <xdr:to>
      <xdr:col>7</xdr:col>
      <xdr:colOff>657225</xdr:colOff>
      <xdr:row>22</xdr:row>
      <xdr:rowOff>209550</xdr:rowOff>
    </xdr:to>
    <xdr:pic>
      <xdr:nvPicPr>
        <xdr:cNvPr id="37" name="Image 36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55054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533400</xdr:colOff>
      <xdr:row>23</xdr:row>
      <xdr:rowOff>85725</xdr:rowOff>
    </xdr:from>
    <xdr:to>
      <xdr:col>2</xdr:col>
      <xdr:colOff>771525</xdr:colOff>
      <xdr:row>24</xdr:row>
      <xdr:rowOff>133350</xdr:rowOff>
    </xdr:to>
    <xdr:pic>
      <xdr:nvPicPr>
        <xdr:cNvPr id="38" name="Image 37" descr="http://www.mantaloclub.fr/images/img/validation_ko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59817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466725</xdr:colOff>
      <xdr:row>23</xdr:row>
      <xdr:rowOff>47625</xdr:rowOff>
    </xdr:from>
    <xdr:to>
      <xdr:col>3</xdr:col>
      <xdr:colOff>704850</xdr:colOff>
      <xdr:row>24</xdr:row>
      <xdr:rowOff>95250</xdr:rowOff>
    </xdr:to>
    <xdr:pic>
      <xdr:nvPicPr>
        <xdr:cNvPr id="39" name="Image 38" descr="http://www.mantaloclub.fr/images/img/validation_ko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59436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504825</xdr:colOff>
      <xdr:row>23</xdr:row>
      <xdr:rowOff>66675</xdr:rowOff>
    </xdr:from>
    <xdr:to>
      <xdr:col>4</xdr:col>
      <xdr:colOff>742950</xdr:colOff>
      <xdr:row>24</xdr:row>
      <xdr:rowOff>114300</xdr:rowOff>
    </xdr:to>
    <xdr:pic>
      <xdr:nvPicPr>
        <xdr:cNvPr id="41" name="Image 40" descr="http://www.mantaloclub.fr/images/img/validation_ko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9626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485775</xdr:colOff>
      <xdr:row>23</xdr:row>
      <xdr:rowOff>57150</xdr:rowOff>
    </xdr:from>
    <xdr:to>
      <xdr:col>5</xdr:col>
      <xdr:colOff>723900</xdr:colOff>
      <xdr:row>24</xdr:row>
      <xdr:rowOff>85725</xdr:rowOff>
    </xdr:to>
    <xdr:pic>
      <xdr:nvPicPr>
        <xdr:cNvPr id="42" name="Image 41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8475" y="5953125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495300</xdr:colOff>
      <xdr:row>23</xdr:row>
      <xdr:rowOff>66675</xdr:rowOff>
    </xdr:from>
    <xdr:to>
      <xdr:col>6</xdr:col>
      <xdr:colOff>733425</xdr:colOff>
      <xdr:row>24</xdr:row>
      <xdr:rowOff>95250</xdr:rowOff>
    </xdr:to>
    <xdr:pic>
      <xdr:nvPicPr>
        <xdr:cNvPr id="43" name="Image 42" descr="http://www.mantaloclub.fr/images/img/validation_ok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5962650"/>
          <a:ext cx="2381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457200</xdr:colOff>
      <xdr:row>23</xdr:row>
      <xdr:rowOff>47625</xdr:rowOff>
    </xdr:from>
    <xdr:to>
      <xdr:col>7</xdr:col>
      <xdr:colOff>695325</xdr:colOff>
      <xdr:row>24</xdr:row>
      <xdr:rowOff>95250</xdr:rowOff>
    </xdr:to>
    <xdr:pic>
      <xdr:nvPicPr>
        <xdr:cNvPr id="44" name="Image 43" descr="http://www.mantaloclub.fr/images/img/validation_ko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594360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5"/>
  <sheetViews>
    <sheetView topLeftCell="A13" workbookViewId="0">
      <selection activeCell="L21" sqref="L21"/>
    </sheetView>
  </sheetViews>
  <sheetFormatPr baseColWidth="10" defaultRowHeight="15" x14ac:dyDescent="0.25"/>
  <cols>
    <col min="1" max="1" width="1.85546875" customWidth="1"/>
    <col min="2" max="9" width="18.7109375" customWidth="1"/>
    <col min="10" max="10" width="1" style="3" customWidth="1"/>
  </cols>
  <sheetData>
    <row r="1" spans="2:10" ht="8.25" customHeight="1" x14ac:dyDescent="0.25"/>
    <row r="2" spans="2:10" ht="18.75" x14ac:dyDescent="0.25">
      <c r="B2" s="96" t="s">
        <v>87</v>
      </c>
      <c r="C2" s="96"/>
      <c r="D2" s="96"/>
      <c r="E2" s="96"/>
      <c r="F2" s="96"/>
      <c r="G2" s="96"/>
      <c r="H2" s="96"/>
      <c r="I2" s="96"/>
      <c r="J2" s="4"/>
    </row>
    <row r="3" spans="2:10" ht="51" x14ac:dyDescent="0.25">
      <c r="B3" s="49" t="s">
        <v>0</v>
      </c>
      <c r="C3" s="49" t="s">
        <v>1</v>
      </c>
      <c r="D3" s="49" t="s">
        <v>22</v>
      </c>
      <c r="E3" s="49" t="s">
        <v>21</v>
      </c>
      <c r="F3" s="49" t="s">
        <v>2</v>
      </c>
      <c r="G3" s="50" t="s">
        <v>25</v>
      </c>
      <c r="H3" s="49" t="s">
        <v>3</v>
      </c>
      <c r="I3" s="50" t="s">
        <v>26</v>
      </c>
      <c r="J3" s="5"/>
    </row>
    <row r="4" spans="2:10" ht="18.75" x14ac:dyDescent="0.25">
      <c r="B4" s="97" t="s">
        <v>24</v>
      </c>
      <c r="C4" s="97"/>
      <c r="D4" s="97"/>
      <c r="E4" s="97"/>
      <c r="F4" s="97"/>
      <c r="G4" s="97"/>
      <c r="H4" s="97"/>
      <c r="I4" s="97"/>
      <c r="J4" s="5"/>
    </row>
    <row r="5" spans="2:10" x14ac:dyDescent="0.25">
      <c r="B5" s="51" t="s">
        <v>4</v>
      </c>
      <c r="C5" s="98"/>
      <c r="D5" s="99" t="s">
        <v>92</v>
      </c>
      <c r="E5" s="98"/>
      <c r="F5" s="98"/>
      <c r="G5" s="98"/>
      <c r="H5" s="98"/>
      <c r="I5" s="100">
        <v>299</v>
      </c>
      <c r="J5" s="6"/>
    </row>
    <row r="6" spans="2:10" x14ac:dyDescent="0.25">
      <c r="B6" s="52" t="s">
        <v>5</v>
      </c>
      <c r="C6" s="98"/>
      <c r="D6" s="99"/>
      <c r="E6" s="98"/>
      <c r="F6" s="98"/>
      <c r="G6" s="98"/>
      <c r="H6" s="98"/>
      <c r="I6" s="100"/>
      <c r="J6" s="6"/>
    </row>
    <row r="7" spans="2:10" x14ac:dyDescent="0.25">
      <c r="B7" s="51" t="s">
        <v>6</v>
      </c>
      <c r="C7" s="98"/>
      <c r="D7" s="99">
        <v>15</v>
      </c>
      <c r="E7" s="98"/>
      <c r="F7" s="98"/>
      <c r="G7" s="98"/>
      <c r="H7" s="98"/>
      <c r="I7" s="100">
        <v>239</v>
      </c>
      <c r="J7" s="6"/>
    </row>
    <row r="8" spans="2:10" x14ac:dyDescent="0.25">
      <c r="B8" s="52" t="s">
        <v>7</v>
      </c>
      <c r="C8" s="98"/>
      <c r="D8" s="99"/>
      <c r="E8" s="98"/>
      <c r="F8" s="98"/>
      <c r="G8" s="98"/>
      <c r="H8" s="98"/>
      <c r="I8" s="100"/>
      <c r="J8" s="6"/>
    </row>
    <row r="9" spans="2:10" s="14" customFormat="1" ht="18.75" x14ac:dyDescent="0.25">
      <c r="B9" s="97" t="s">
        <v>8</v>
      </c>
      <c r="C9" s="97"/>
      <c r="D9" s="97"/>
      <c r="E9" s="97"/>
      <c r="F9" s="97"/>
      <c r="G9" s="97"/>
      <c r="H9" s="97"/>
      <c r="I9" s="97"/>
      <c r="J9" s="5"/>
    </row>
    <row r="10" spans="2:10" x14ac:dyDescent="0.25">
      <c r="B10" s="51" t="s">
        <v>4</v>
      </c>
      <c r="C10" s="98"/>
      <c r="D10" s="99" t="s">
        <v>92</v>
      </c>
      <c r="E10" s="98"/>
      <c r="F10" s="98"/>
      <c r="G10" s="98"/>
      <c r="H10" s="98"/>
      <c r="I10" s="100">
        <v>249</v>
      </c>
      <c r="J10" s="6"/>
    </row>
    <row r="11" spans="2:10" x14ac:dyDescent="0.25">
      <c r="B11" s="52" t="s">
        <v>5</v>
      </c>
      <c r="C11" s="98"/>
      <c r="D11" s="99"/>
      <c r="E11" s="98"/>
      <c r="F11" s="98"/>
      <c r="G11" s="98"/>
      <c r="H11" s="98"/>
      <c r="I11" s="100"/>
      <c r="J11" s="6"/>
    </row>
    <row r="12" spans="2:10" x14ac:dyDescent="0.25">
      <c r="B12" s="51" t="s">
        <v>6</v>
      </c>
      <c r="C12" s="98"/>
      <c r="D12" s="99">
        <v>15</v>
      </c>
      <c r="E12" s="98"/>
      <c r="F12" s="98"/>
      <c r="G12" s="98"/>
      <c r="H12" s="98"/>
      <c r="I12" s="100">
        <v>189</v>
      </c>
      <c r="J12" s="6"/>
    </row>
    <row r="13" spans="2:10" x14ac:dyDescent="0.25">
      <c r="B13" s="52" t="s">
        <v>7</v>
      </c>
      <c r="C13" s="98"/>
      <c r="D13" s="99"/>
      <c r="E13" s="98"/>
      <c r="F13" s="98"/>
      <c r="G13" s="98"/>
      <c r="H13" s="98"/>
      <c r="I13" s="100"/>
      <c r="J13" s="6"/>
    </row>
    <row r="14" spans="2:10" s="14" customFormat="1" ht="18.75" x14ac:dyDescent="0.25">
      <c r="B14" s="97" t="s">
        <v>9</v>
      </c>
      <c r="C14" s="97"/>
      <c r="D14" s="97"/>
      <c r="E14" s="97"/>
      <c r="F14" s="97"/>
      <c r="G14" s="97"/>
      <c r="H14" s="97"/>
      <c r="I14" s="97"/>
      <c r="J14" s="5"/>
    </row>
    <row r="15" spans="2:10" x14ac:dyDescent="0.25">
      <c r="B15" s="51" t="s">
        <v>10</v>
      </c>
      <c r="C15" s="98"/>
      <c r="D15" s="99" t="s">
        <v>92</v>
      </c>
      <c r="E15" s="98"/>
      <c r="F15" s="98"/>
      <c r="G15" s="98"/>
      <c r="H15" s="98"/>
      <c r="I15" s="100">
        <v>119</v>
      </c>
      <c r="J15" s="6"/>
    </row>
    <row r="16" spans="2:10" x14ac:dyDescent="0.25">
      <c r="B16" s="52" t="s">
        <v>11</v>
      </c>
      <c r="C16" s="98"/>
      <c r="D16" s="99"/>
      <c r="E16" s="98"/>
      <c r="F16" s="98"/>
      <c r="G16" s="98"/>
      <c r="H16" s="98"/>
      <c r="I16" s="100"/>
      <c r="J16" s="6"/>
    </row>
    <row r="17" spans="2:10" ht="15" customHeight="1" x14ac:dyDescent="0.25">
      <c r="B17" s="51" t="s">
        <v>12</v>
      </c>
      <c r="C17" s="98"/>
      <c r="D17" s="99" t="s">
        <v>92</v>
      </c>
      <c r="E17" s="98"/>
      <c r="F17" s="98"/>
      <c r="G17" s="98"/>
      <c r="H17" s="98"/>
      <c r="I17" s="100" t="s">
        <v>44</v>
      </c>
      <c r="J17" s="6"/>
    </row>
    <row r="18" spans="2:10" ht="30" x14ac:dyDescent="0.25">
      <c r="B18" s="52" t="s">
        <v>13</v>
      </c>
      <c r="C18" s="98"/>
      <c r="D18" s="99"/>
      <c r="E18" s="98"/>
      <c r="F18" s="98"/>
      <c r="G18" s="98"/>
      <c r="H18" s="98"/>
      <c r="I18" s="100"/>
      <c r="J18" s="6"/>
    </row>
    <row r="19" spans="2:10" s="14" customFormat="1" ht="18.75" x14ac:dyDescent="0.25">
      <c r="B19" s="97" t="s">
        <v>40</v>
      </c>
      <c r="C19" s="97"/>
      <c r="D19" s="97"/>
      <c r="E19" s="97"/>
      <c r="F19" s="97"/>
      <c r="G19" s="97"/>
      <c r="H19" s="97"/>
      <c r="I19" s="97"/>
      <c r="J19" s="5"/>
    </row>
    <row r="20" spans="2:10" ht="45" customHeight="1" x14ac:dyDescent="0.25">
      <c r="B20" s="101" t="s">
        <v>14</v>
      </c>
      <c r="C20" s="98" t="s">
        <v>15</v>
      </c>
      <c r="D20" s="98"/>
      <c r="E20" s="98"/>
      <c r="F20" s="98"/>
      <c r="G20" s="98"/>
      <c r="H20" s="98"/>
      <c r="I20" s="46">
        <v>10</v>
      </c>
      <c r="J20" s="6"/>
    </row>
    <row r="21" spans="2:10" ht="30" x14ac:dyDescent="0.25">
      <c r="B21" s="101"/>
      <c r="C21" s="102" t="s">
        <v>16</v>
      </c>
      <c r="D21" s="102"/>
      <c r="E21" s="102"/>
      <c r="F21" s="102"/>
      <c r="G21" s="102"/>
      <c r="H21" s="102"/>
      <c r="I21" s="47" t="s">
        <v>17</v>
      </c>
      <c r="J21" s="7"/>
    </row>
    <row r="22" spans="2:10" x14ac:dyDescent="0.25">
      <c r="B22" s="51" t="s">
        <v>18</v>
      </c>
      <c r="C22" s="98"/>
      <c r="D22" s="99" t="s">
        <v>23</v>
      </c>
      <c r="E22" s="98"/>
      <c r="F22" s="98"/>
      <c r="G22" s="98"/>
      <c r="H22" s="98"/>
      <c r="I22" s="100">
        <v>150</v>
      </c>
      <c r="J22" s="6"/>
    </row>
    <row r="23" spans="2:10" ht="30" x14ac:dyDescent="0.25">
      <c r="B23" s="52" t="s">
        <v>27</v>
      </c>
      <c r="C23" s="98"/>
      <c r="D23" s="99"/>
      <c r="E23" s="98"/>
      <c r="F23" s="98"/>
      <c r="G23" s="98"/>
      <c r="H23" s="98"/>
      <c r="I23" s="100"/>
      <c r="J23" s="6"/>
    </row>
    <row r="24" spans="2:10" x14ac:dyDescent="0.25">
      <c r="B24" s="51" t="s">
        <v>19</v>
      </c>
      <c r="C24" s="98"/>
      <c r="D24" s="99"/>
      <c r="E24" s="98"/>
      <c r="F24" s="98"/>
      <c r="G24" s="98"/>
      <c r="H24" s="98"/>
      <c r="I24" s="100">
        <v>100</v>
      </c>
      <c r="J24" s="6"/>
    </row>
    <row r="25" spans="2:10" x14ac:dyDescent="0.25">
      <c r="B25" s="52" t="s">
        <v>20</v>
      </c>
      <c r="C25" s="98"/>
      <c r="D25" s="99"/>
      <c r="E25" s="98"/>
      <c r="F25" s="98"/>
      <c r="G25" s="98"/>
      <c r="H25" s="98"/>
      <c r="I25" s="100"/>
      <c r="J25" s="6"/>
    </row>
    <row r="29" spans="2:10" x14ac:dyDescent="0.25">
      <c r="B29" s="11" t="s">
        <v>41</v>
      </c>
      <c r="C29" s="12"/>
      <c r="D29" s="13"/>
      <c r="E29" s="48" t="s">
        <v>34</v>
      </c>
      <c r="F29" s="12"/>
      <c r="G29" s="13"/>
      <c r="H29" s="13"/>
      <c r="I29" s="13"/>
    </row>
    <row r="30" spans="2:10" x14ac:dyDescent="0.25">
      <c r="B30" s="2" t="s">
        <v>28</v>
      </c>
      <c r="D30" s="2" t="s">
        <v>29</v>
      </c>
      <c r="E30" s="9" t="s">
        <v>35</v>
      </c>
      <c r="I30" s="8">
        <v>-20</v>
      </c>
    </row>
    <row r="31" spans="2:10" x14ac:dyDescent="0.25">
      <c r="B31" s="2" t="s">
        <v>30</v>
      </c>
      <c r="D31" s="2" t="s">
        <v>29</v>
      </c>
      <c r="E31" s="9" t="s">
        <v>36</v>
      </c>
      <c r="I31" s="8">
        <v>-40</v>
      </c>
    </row>
    <row r="32" spans="2:10" x14ac:dyDescent="0.25">
      <c r="B32" s="2" t="s">
        <v>31</v>
      </c>
      <c r="D32" s="2" t="s">
        <v>32</v>
      </c>
      <c r="E32" s="9" t="s">
        <v>37</v>
      </c>
      <c r="I32" s="8">
        <v>-20</v>
      </c>
    </row>
    <row r="33" spans="2:9" x14ac:dyDescent="0.25">
      <c r="B33" s="10" t="s">
        <v>33</v>
      </c>
      <c r="E33" s="9" t="s">
        <v>38</v>
      </c>
      <c r="I33" s="8">
        <v>-10</v>
      </c>
    </row>
    <row r="34" spans="2:9" x14ac:dyDescent="0.25">
      <c r="B34" s="1"/>
      <c r="E34" s="9" t="s">
        <v>39</v>
      </c>
      <c r="I34" s="8">
        <v>-10</v>
      </c>
    </row>
    <row r="35" spans="2:9" x14ac:dyDescent="0.25">
      <c r="E35" s="9" t="s">
        <v>42</v>
      </c>
      <c r="I35" s="8">
        <v>-20</v>
      </c>
    </row>
  </sheetData>
  <mergeCells count="64">
    <mergeCell ref="H22:H23"/>
    <mergeCell ref="I22:I23"/>
    <mergeCell ref="C24:C25"/>
    <mergeCell ref="D24:D25"/>
    <mergeCell ref="E24:E25"/>
    <mergeCell ref="F24:F25"/>
    <mergeCell ref="G24:G25"/>
    <mergeCell ref="H24:H25"/>
    <mergeCell ref="I24:I25"/>
    <mergeCell ref="C22:C23"/>
    <mergeCell ref="D22:D23"/>
    <mergeCell ref="E22:E23"/>
    <mergeCell ref="F22:F23"/>
    <mergeCell ref="G22:G23"/>
    <mergeCell ref="H17:H18"/>
    <mergeCell ref="I17:I18"/>
    <mergeCell ref="B19:I19"/>
    <mergeCell ref="B20:B21"/>
    <mergeCell ref="C20:H20"/>
    <mergeCell ref="C21:H21"/>
    <mergeCell ref="C17:C18"/>
    <mergeCell ref="D17:D18"/>
    <mergeCell ref="E17:E18"/>
    <mergeCell ref="F17:F18"/>
    <mergeCell ref="G17:G18"/>
    <mergeCell ref="B14:I14"/>
    <mergeCell ref="C15:C16"/>
    <mergeCell ref="D15:D16"/>
    <mergeCell ref="E15:E16"/>
    <mergeCell ref="F15:F16"/>
    <mergeCell ref="G15:G16"/>
    <mergeCell ref="H15:H16"/>
    <mergeCell ref="I15:I16"/>
    <mergeCell ref="I10:I11"/>
    <mergeCell ref="C12:C13"/>
    <mergeCell ref="D12:D13"/>
    <mergeCell ref="E12:E13"/>
    <mergeCell ref="F12:F13"/>
    <mergeCell ref="G12:G13"/>
    <mergeCell ref="H12:H13"/>
    <mergeCell ref="I12:I13"/>
    <mergeCell ref="H7:H8"/>
    <mergeCell ref="I7:I8"/>
    <mergeCell ref="B9:I9"/>
    <mergeCell ref="C10:C11"/>
    <mergeCell ref="D10:D11"/>
    <mergeCell ref="E10:E11"/>
    <mergeCell ref="F10:F11"/>
    <mergeCell ref="G10:G11"/>
    <mergeCell ref="H10:H11"/>
    <mergeCell ref="C7:C8"/>
    <mergeCell ref="D7:D8"/>
    <mergeCell ref="E7:E8"/>
    <mergeCell ref="F7:F8"/>
    <mergeCell ref="G7:G8"/>
    <mergeCell ref="B2:I2"/>
    <mergeCell ref="B4:I4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" right="0" top="0.39370078740157483" bottom="0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2"/>
  <sheetViews>
    <sheetView tabSelected="1" workbookViewId="0">
      <selection activeCell="C7" sqref="C7:C8"/>
    </sheetView>
  </sheetViews>
  <sheetFormatPr baseColWidth="10" defaultRowHeight="15" x14ac:dyDescent="0.25"/>
  <cols>
    <col min="1" max="1" width="3.7109375" style="15" customWidth="1"/>
    <col min="2" max="2" width="16.28515625" style="15" customWidth="1"/>
    <col min="3" max="3" width="15.85546875" style="15" customWidth="1"/>
    <col min="4" max="4" width="15.28515625" style="15" customWidth="1"/>
    <col min="5" max="5" width="11.42578125" style="15" hidden="1" customWidth="1"/>
    <col min="6" max="7" width="10.7109375" style="15" customWidth="1"/>
    <col min="8" max="9" width="12.7109375" style="15" customWidth="1"/>
    <col min="10" max="11" width="10.7109375" style="15" customWidth="1"/>
    <col min="12" max="12" width="11.140625" style="15" customWidth="1"/>
    <col min="13" max="14" width="10.7109375" style="15" customWidth="1"/>
    <col min="15" max="15" width="11.28515625" style="15" customWidth="1"/>
    <col min="16" max="16" width="7.85546875" style="15" customWidth="1"/>
    <col min="17" max="253" width="11.42578125" style="15"/>
    <col min="254" max="254" width="3.7109375" style="15" customWidth="1"/>
    <col min="255" max="255" width="13" style="15" customWidth="1"/>
    <col min="256" max="256" width="15.85546875" style="15" customWidth="1"/>
    <col min="257" max="257" width="15.28515625" style="15" customWidth="1"/>
    <col min="258" max="258" width="11.42578125" style="15"/>
    <col min="259" max="259" width="10.28515625" style="15" customWidth="1"/>
    <col min="260" max="260" width="10.42578125" style="15" customWidth="1"/>
    <col min="261" max="262" width="12.7109375" style="15" customWidth="1"/>
    <col min="263" max="263" width="13.140625" style="15" customWidth="1"/>
    <col min="264" max="264" width="13.5703125" style="15" customWidth="1"/>
    <col min="265" max="265" width="12" style="15" customWidth="1"/>
    <col min="266" max="266" width="11.42578125" style="15" customWidth="1"/>
    <col min="267" max="267" width="12" style="15" customWidth="1"/>
    <col min="268" max="268" width="11.42578125" style="15" customWidth="1"/>
    <col min="269" max="269" width="12" style="15" customWidth="1"/>
    <col min="270" max="270" width="11.42578125" style="15" customWidth="1"/>
    <col min="271" max="271" width="11.28515625" style="15" customWidth="1"/>
    <col min="272" max="272" width="7.85546875" style="15" customWidth="1"/>
    <col min="273" max="509" width="11.42578125" style="15"/>
    <col min="510" max="510" width="3.7109375" style="15" customWidth="1"/>
    <col min="511" max="511" width="13" style="15" customWidth="1"/>
    <col min="512" max="512" width="15.85546875" style="15" customWidth="1"/>
    <col min="513" max="513" width="15.28515625" style="15" customWidth="1"/>
    <col min="514" max="514" width="11.42578125" style="15"/>
    <col min="515" max="515" width="10.28515625" style="15" customWidth="1"/>
    <col min="516" max="516" width="10.42578125" style="15" customWidth="1"/>
    <col min="517" max="518" width="12.7109375" style="15" customWidth="1"/>
    <col min="519" max="519" width="13.140625" style="15" customWidth="1"/>
    <col min="520" max="520" width="13.5703125" style="15" customWidth="1"/>
    <col min="521" max="521" width="12" style="15" customWidth="1"/>
    <col min="522" max="522" width="11.42578125" style="15" customWidth="1"/>
    <col min="523" max="523" width="12" style="15" customWidth="1"/>
    <col min="524" max="524" width="11.42578125" style="15" customWidth="1"/>
    <col min="525" max="525" width="12" style="15" customWidth="1"/>
    <col min="526" max="526" width="11.42578125" style="15" customWidth="1"/>
    <col min="527" max="527" width="11.28515625" style="15" customWidth="1"/>
    <col min="528" max="528" width="7.85546875" style="15" customWidth="1"/>
    <col min="529" max="765" width="11.42578125" style="15"/>
    <col min="766" max="766" width="3.7109375" style="15" customWidth="1"/>
    <col min="767" max="767" width="13" style="15" customWidth="1"/>
    <col min="768" max="768" width="15.85546875" style="15" customWidth="1"/>
    <col min="769" max="769" width="15.28515625" style="15" customWidth="1"/>
    <col min="770" max="770" width="11.42578125" style="15"/>
    <col min="771" max="771" width="10.28515625" style="15" customWidth="1"/>
    <col min="772" max="772" width="10.42578125" style="15" customWidth="1"/>
    <col min="773" max="774" width="12.7109375" style="15" customWidth="1"/>
    <col min="775" max="775" width="13.140625" style="15" customWidth="1"/>
    <col min="776" max="776" width="13.5703125" style="15" customWidth="1"/>
    <col min="777" max="777" width="12" style="15" customWidth="1"/>
    <col min="778" max="778" width="11.42578125" style="15" customWidth="1"/>
    <col min="779" max="779" width="12" style="15" customWidth="1"/>
    <col min="780" max="780" width="11.42578125" style="15" customWidth="1"/>
    <col min="781" max="781" width="12" style="15" customWidth="1"/>
    <col min="782" max="782" width="11.42578125" style="15" customWidth="1"/>
    <col min="783" max="783" width="11.28515625" style="15" customWidth="1"/>
    <col min="784" max="784" width="7.85546875" style="15" customWidth="1"/>
    <col min="785" max="1021" width="11.42578125" style="15"/>
    <col min="1022" max="1022" width="3.7109375" style="15" customWidth="1"/>
    <col min="1023" max="1023" width="13" style="15" customWidth="1"/>
    <col min="1024" max="1024" width="15.85546875" style="15" customWidth="1"/>
    <col min="1025" max="1025" width="15.28515625" style="15" customWidth="1"/>
    <col min="1026" max="1026" width="11.42578125" style="15"/>
    <col min="1027" max="1027" width="10.28515625" style="15" customWidth="1"/>
    <col min="1028" max="1028" width="10.42578125" style="15" customWidth="1"/>
    <col min="1029" max="1030" width="12.7109375" style="15" customWidth="1"/>
    <col min="1031" max="1031" width="13.140625" style="15" customWidth="1"/>
    <col min="1032" max="1032" width="13.5703125" style="15" customWidth="1"/>
    <col min="1033" max="1033" width="12" style="15" customWidth="1"/>
    <col min="1034" max="1034" width="11.42578125" style="15" customWidth="1"/>
    <col min="1035" max="1035" width="12" style="15" customWidth="1"/>
    <col min="1036" max="1036" width="11.42578125" style="15" customWidth="1"/>
    <col min="1037" max="1037" width="12" style="15" customWidth="1"/>
    <col min="1038" max="1038" width="11.42578125" style="15" customWidth="1"/>
    <col min="1039" max="1039" width="11.28515625" style="15" customWidth="1"/>
    <col min="1040" max="1040" width="7.85546875" style="15" customWidth="1"/>
    <col min="1041" max="1277" width="11.42578125" style="15"/>
    <col min="1278" max="1278" width="3.7109375" style="15" customWidth="1"/>
    <col min="1279" max="1279" width="13" style="15" customWidth="1"/>
    <col min="1280" max="1280" width="15.85546875" style="15" customWidth="1"/>
    <col min="1281" max="1281" width="15.28515625" style="15" customWidth="1"/>
    <col min="1282" max="1282" width="11.42578125" style="15"/>
    <col min="1283" max="1283" width="10.28515625" style="15" customWidth="1"/>
    <col min="1284" max="1284" width="10.42578125" style="15" customWidth="1"/>
    <col min="1285" max="1286" width="12.7109375" style="15" customWidth="1"/>
    <col min="1287" max="1287" width="13.140625" style="15" customWidth="1"/>
    <col min="1288" max="1288" width="13.5703125" style="15" customWidth="1"/>
    <col min="1289" max="1289" width="12" style="15" customWidth="1"/>
    <col min="1290" max="1290" width="11.42578125" style="15" customWidth="1"/>
    <col min="1291" max="1291" width="12" style="15" customWidth="1"/>
    <col min="1292" max="1292" width="11.42578125" style="15" customWidth="1"/>
    <col min="1293" max="1293" width="12" style="15" customWidth="1"/>
    <col min="1294" max="1294" width="11.42578125" style="15" customWidth="1"/>
    <col min="1295" max="1295" width="11.28515625" style="15" customWidth="1"/>
    <col min="1296" max="1296" width="7.85546875" style="15" customWidth="1"/>
    <col min="1297" max="1533" width="11.42578125" style="15"/>
    <col min="1534" max="1534" width="3.7109375" style="15" customWidth="1"/>
    <col min="1535" max="1535" width="13" style="15" customWidth="1"/>
    <col min="1536" max="1536" width="15.85546875" style="15" customWidth="1"/>
    <col min="1537" max="1537" width="15.28515625" style="15" customWidth="1"/>
    <col min="1538" max="1538" width="11.42578125" style="15"/>
    <col min="1539" max="1539" width="10.28515625" style="15" customWidth="1"/>
    <col min="1540" max="1540" width="10.42578125" style="15" customWidth="1"/>
    <col min="1541" max="1542" width="12.7109375" style="15" customWidth="1"/>
    <col min="1543" max="1543" width="13.140625" style="15" customWidth="1"/>
    <col min="1544" max="1544" width="13.5703125" style="15" customWidth="1"/>
    <col min="1545" max="1545" width="12" style="15" customWidth="1"/>
    <col min="1546" max="1546" width="11.42578125" style="15" customWidth="1"/>
    <col min="1547" max="1547" width="12" style="15" customWidth="1"/>
    <col min="1548" max="1548" width="11.42578125" style="15" customWidth="1"/>
    <col min="1549" max="1549" width="12" style="15" customWidth="1"/>
    <col min="1550" max="1550" width="11.42578125" style="15" customWidth="1"/>
    <col min="1551" max="1551" width="11.28515625" style="15" customWidth="1"/>
    <col min="1552" max="1552" width="7.85546875" style="15" customWidth="1"/>
    <col min="1553" max="1789" width="11.42578125" style="15"/>
    <col min="1790" max="1790" width="3.7109375" style="15" customWidth="1"/>
    <col min="1791" max="1791" width="13" style="15" customWidth="1"/>
    <col min="1792" max="1792" width="15.85546875" style="15" customWidth="1"/>
    <col min="1793" max="1793" width="15.28515625" style="15" customWidth="1"/>
    <col min="1794" max="1794" width="11.42578125" style="15"/>
    <col min="1795" max="1795" width="10.28515625" style="15" customWidth="1"/>
    <col min="1796" max="1796" width="10.42578125" style="15" customWidth="1"/>
    <col min="1797" max="1798" width="12.7109375" style="15" customWidth="1"/>
    <col min="1799" max="1799" width="13.140625" style="15" customWidth="1"/>
    <col min="1800" max="1800" width="13.5703125" style="15" customWidth="1"/>
    <col min="1801" max="1801" width="12" style="15" customWidth="1"/>
    <col min="1802" max="1802" width="11.42578125" style="15" customWidth="1"/>
    <col min="1803" max="1803" width="12" style="15" customWidth="1"/>
    <col min="1804" max="1804" width="11.42578125" style="15" customWidth="1"/>
    <col min="1805" max="1805" width="12" style="15" customWidth="1"/>
    <col min="1806" max="1806" width="11.42578125" style="15" customWidth="1"/>
    <col min="1807" max="1807" width="11.28515625" style="15" customWidth="1"/>
    <col min="1808" max="1808" width="7.85546875" style="15" customWidth="1"/>
    <col min="1809" max="2045" width="11.42578125" style="15"/>
    <col min="2046" max="2046" width="3.7109375" style="15" customWidth="1"/>
    <col min="2047" max="2047" width="13" style="15" customWidth="1"/>
    <col min="2048" max="2048" width="15.85546875" style="15" customWidth="1"/>
    <col min="2049" max="2049" width="15.28515625" style="15" customWidth="1"/>
    <col min="2050" max="2050" width="11.42578125" style="15"/>
    <col min="2051" max="2051" width="10.28515625" style="15" customWidth="1"/>
    <col min="2052" max="2052" width="10.42578125" style="15" customWidth="1"/>
    <col min="2053" max="2054" width="12.7109375" style="15" customWidth="1"/>
    <col min="2055" max="2055" width="13.140625" style="15" customWidth="1"/>
    <col min="2056" max="2056" width="13.5703125" style="15" customWidth="1"/>
    <col min="2057" max="2057" width="12" style="15" customWidth="1"/>
    <col min="2058" max="2058" width="11.42578125" style="15" customWidth="1"/>
    <col min="2059" max="2059" width="12" style="15" customWidth="1"/>
    <col min="2060" max="2060" width="11.42578125" style="15" customWidth="1"/>
    <col min="2061" max="2061" width="12" style="15" customWidth="1"/>
    <col min="2062" max="2062" width="11.42578125" style="15" customWidth="1"/>
    <col min="2063" max="2063" width="11.28515625" style="15" customWidth="1"/>
    <col min="2064" max="2064" width="7.85546875" style="15" customWidth="1"/>
    <col min="2065" max="2301" width="11.42578125" style="15"/>
    <col min="2302" max="2302" width="3.7109375" style="15" customWidth="1"/>
    <col min="2303" max="2303" width="13" style="15" customWidth="1"/>
    <col min="2304" max="2304" width="15.85546875" style="15" customWidth="1"/>
    <col min="2305" max="2305" width="15.28515625" style="15" customWidth="1"/>
    <col min="2306" max="2306" width="11.42578125" style="15"/>
    <col min="2307" max="2307" width="10.28515625" style="15" customWidth="1"/>
    <col min="2308" max="2308" width="10.42578125" style="15" customWidth="1"/>
    <col min="2309" max="2310" width="12.7109375" style="15" customWidth="1"/>
    <col min="2311" max="2311" width="13.140625" style="15" customWidth="1"/>
    <col min="2312" max="2312" width="13.5703125" style="15" customWidth="1"/>
    <col min="2313" max="2313" width="12" style="15" customWidth="1"/>
    <col min="2314" max="2314" width="11.42578125" style="15" customWidth="1"/>
    <col min="2315" max="2315" width="12" style="15" customWidth="1"/>
    <col min="2316" max="2316" width="11.42578125" style="15" customWidth="1"/>
    <col min="2317" max="2317" width="12" style="15" customWidth="1"/>
    <col min="2318" max="2318" width="11.42578125" style="15" customWidth="1"/>
    <col min="2319" max="2319" width="11.28515625" style="15" customWidth="1"/>
    <col min="2320" max="2320" width="7.85546875" style="15" customWidth="1"/>
    <col min="2321" max="2557" width="11.42578125" style="15"/>
    <col min="2558" max="2558" width="3.7109375" style="15" customWidth="1"/>
    <col min="2559" max="2559" width="13" style="15" customWidth="1"/>
    <col min="2560" max="2560" width="15.85546875" style="15" customWidth="1"/>
    <col min="2561" max="2561" width="15.28515625" style="15" customWidth="1"/>
    <col min="2562" max="2562" width="11.42578125" style="15"/>
    <col min="2563" max="2563" width="10.28515625" style="15" customWidth="1"/>
    <col min="2564" max="2564" width="10.42578125" style="15" customWidth="1"/>
    <col min="2565" max="2566" width="12.7109375" style="15" customWidth="1"/>
    <col min="2567" max="2567" width="13.140625" style="15" customWidth="1"/>
    <col min="2568" max="2568" width="13.5703125" style="15" customWidth="1"/>
    <col min="2569" max="2569" width="12" style="15" customWidth="1"/>
    <col min="2570" max="2570" width="11.42578125" style="15" customWidth="1"/>
    <col min="2571" max="2571" width="12" style="15" customWidth="1"/>
    <col min="2572" max="2572" width="11.42578125" style="15" customWidth="1"/>
    <col min="2573" max="2573" width="12" style="15" customWidth="1"/>
    <col min="2574" max="2574" width="11.42578125" style="15" customWidth="1"/>
    <col min="2575" max="2575" width="11.28515625" style="15" customWidth="1"/>
    <col min="2576" max="2576" width="7.85546875" style="15" customWidth="1"/>
    <col min="2577" max="2813" width="11.42578125" style="15"/>
    <col min="2814" max="2814" width="3.7109375" style="15" customWidth="1"/>
    <col min="2815" max="2815" width="13" style="15" customWidth="1"/>
    <col min="2816" max="2816" width="15.85546875" style="15" customWidth="1"/>
    <col min="2817" max="2817" width="15.28515625" style="15" customWidth="1"/>
    <col min="2818" max="2818" width="11.42578125" style="15"/>
    <col min="2819" max="2819" width="10.28515625" style="15" customWidth="1"/>
    <col min="2820" max="2820" width="10.42578125" style="15" customWidth="1"/>
    <col min="2821" max="2822" width="12.7109375" style="15" customWidth="1"/>
    <col min="2823" max="2823" width="13.140625" style="15" customWidth="1"/>
    <col min="2824" max="2824" width="13.5703125" style="15" customWidth="1"/>
    <col min="2825" max="2825" width="12" style="15" customWidth="1"/>
    <col min="2826" max="2826" width="11.42578125" style="15" customWidth="1"/>
    <col min="2827" max="2827" width="12" style="15" customWidth="1"/>
    <col min="2828" max="2828" width="11.42578125" style="15" customWidth="1"/>
    <col min="2829" max="2829" width="12" style="15" customWidth="1"/>
    <col min="2830" max="2830" width="11.42578125" style="15" customWidth="1"/>
    <col min="2831" max="2831" width="11.28515625" style="15" customWidth="1"/>
    <col min="2832" max="2832" width="7.85546875" style="15" customWidth="1"/>
    <col min="2833" max="3069" width="11.42578125" style="15"/>
    <col min="3070" max="3070" width="3.7109375" style="15" customWidth="1"/>
    <col min="3071" max="3071" width="13" style="15" customWidth="1"/>
    <col min="3072" max="3072" width="15.85546875" style="15" customWidth="1"/>
    <col min="3073" max="3073" width="15.28515625" style="15" customWidth="1"/>
    <col min="3074" max="3074" width="11.42578125" style="15"/>
    <col min="3075" max="3075" width="10.28515625" style="15" customWidth="1"/>
    <col min="3076" max="3076" width="10.42578125" style="15" customWidth="1"/>
    <col min="3077" max="3078" width="12.7109375" style="15" customWidth="1"/>
    <col min="3079" max="3079" width="13.140625" style="15" customWidth="1"/>
    <col min="3080" max="3080" width="13.5703125" style="15" customWidth="1"/>
    <col min="3081" max="3081" width="12" style="15" customWidth="1"/>
    <col min="3082" max="3082" width="11.42578125" style="15" customWidth="1"/>
    <col min="3083" max="3083" width="12" style="15" customWidth="1"/>
    <col min="3084" max="3084" width="11.42578125" style="15" customWidth="1"/>
    <col min="3085" max="3085" width="12" style="15" customWidth="1"/>
    <col min="3086" max="3086" width="11.42578125" style="15" customWidth="1"/>
    <col min="3087" max="3087" width="11.28515625" style="15" customWidth="1"/>
    <col min="3088" max="3088" width="7.85546875" style="15" customWidth="1"/>
    <col min="3089" max="3325" width="11.42578125" style="15"/>
    <col min="3326" max="3326" width="3.7109375" style="15" customWidth="1"/>
    <col min="3327" max="3327" width="13" style="15" customWidth="1"/>
    <col min="3328" max="3328" width="15.85546875" style="15" customWidth="1"/>
    <col min="3329" max="3329" width="15.28515625" style="15" customWidth="1"/>
    <col min="3330" max="3330" width="11.42578125" style="15"/>
    <col min="3331" max="3331" width="10.28515625" style="15" customWidth="1"/>
    <col min="3332" max="3332" width="10.42578125" style="15" customWidth="1"/>
    <col min="3333" max="3334" width="12.7109375" style="15" customWidth="1"/>
    <col min="3335" max="3335" width="13.140625" style="15" customWidth="1"/>
    <col min="3336" max="3336" width="13.5703125" style="15" customWidth="1"/>
    <col min="3337" max="3337" width="12" style="15" customWidth="1"/>
    <col min="3338" max="3338" width="11.42578125" style="15" customWidth="1"/>
    <col min="3339" max="3339" width="12" style="15" customWidth="1"/>
    <col min="3340" max="3340" width="11.42578125" style="15" customWidth="1"/>
    <col min="3341" max="3341" width="12" style="15" customWidth="1"/>
    <col min="3342" max="3342" width="11.42578125" style="15" customWidth="1"/>
    <col min="3343" max="3343" width="11.28515625" style="15" customWidth="1"/>
    <col min="3344" max="3344" width="7.85546875" style="15" customWidth="1"/>
    <col min="3345" max="3581" width="11.42578125" style="15"/>
    <col min="3582" max="3582" width="3.7109375" style="15" customWidth="1"/>
    <col min="3583" max="3583" width="13" style="15" customWidth="1"/>
    <col min="3584" max="3584" width="15.85546875" style="15" customWidth="1"/>
    <col min="3585" max="3585" width="15.28515625" style="15" customWidth="1"/>
    <col min="3586" max="3586" width="11.42578125" style="15"/>
    <col min="3587" max="3587" width="10.28515625" style="15" customWidth="1"/>
    <col min="3588" max="3588" width="10.42578125" style="15" customWidth="1"/>
    <col min="3589" max="3590" width="12.7109375" style="15" customWidth="1"/>
    <col min="3591" max="3591" width="13.140625" style="15" customWidth="1"/>
    <col min="3592" max="3592" width="13.5703125" style="15" customWidth="1"/>
    <col min="3593" max="3593" width="12" style="15" customWidth="1"/>
    <col min="3594" max="3594" width="11.42578125" style="15" customWidth="1"/>
    <col min="3595" max="3595" width="12" style="15" customWidth="1"/>
    <col min="3596" max="3596" width="11.42578125" style="15" customWidth="1"/>
    <col min="3597" max="3597" width="12" style="15" customWidth="1"/>
    <col min="3598" max="3598" width="11.42578125" style="15" customWidth="1"/>
    <col min="3599" max="3599" width="11.28515625" style="15" customWidth="1"/>
    <col min="3600" max="3600" width="7.85546875" style="15" customWidth="1"/>
    <col min="3601" max="3837" width="11.42578125" style="15"/>
    <col min="3838" max="3838" width="3.7109375" style="15" customWidth="1"/>
    <col min="3839" max="3839" width="13" style="15" customWidth="1"/>
    <col min="3840" max="3840" width="15.85546875" style="15" customWidth="1"/>
    <col min="3841" max="3841" width="15.28515625" style="15" customWidth="1"/>
    <col min="3842" max="3842" width="11.42578125" style="15"/>
    <col min="3843" max="3843" width="10.28515625" style="15" customWidth="1"/>
    <col min="3844" max="3844" width="10.42578125" style="15" customWidth="1"/>
    <col min="3845" max="3846" width="12.7109375" style="15" customWidth="1"/>
    <col min="3847" max="3847" width="13.140625" style="15" customWidth="1"/>
    <col min="3848" max="3848" width="13.5703125" style="15" customWidth="1"/>
    <col min="3849" max="3849" width="12" style="15" customWidth="1"/>
    <col min="3850" max="3850" width="11.42578125" style="15" customWidth="1"/>
    <col min="3851" max="3851" width="12" style="15" customWidth="1"/>
    <col min="3852" max="3852" width="11.42578125" style="15" customWidth="1"/>
    <col min="3853" max="3853" width="12" style="15" customWidth="1"/>
    <col min="3854" max="3854" width="11.42578125" style="15" customWidth="1"/>
    <col min="3855" max="3855" width="11.28515625" style="15" customWidth="1"/>
    <col min="3856" max="3856" width="7.85546875" style="15" customWidth="1"/>
    <col min="3857" max="4093" width="11.42578125" style="15"/>
    <col min="4094" max="4094" width="3.7109375" style="15" customWidth="1"/>
    <col min="4095" max="4095" width="13" style="15" customWidth="1"/>
    <col min="4096" max="4096" width="15.85546875" style="15" customWidth="1"/>
    <col min="4097" max="4097" width="15.28515625" style="15" customWidth="1"/>
    <col min="4098" max="4098" width="11.42578125" style="15"/>
    <col min="4099" max="4099" width="10.28515625" style="15" customWidth="1"/>
    <col min="4100" max="4100" width="10.42578125" style="15" customWidth="1"/>
    <col min="4101" max="4102" width="12.7109375" style="15" customWidth="1"/>
    <col min="4103" max="4103" width="13.140625" style="15" customWidth="1"/>
    <col min="4104" max="4104" width="13.5703125" style="15" customWidth="1"/>
    <col min="4105" max="4105" width="12" style="15" customWidth="1"/>
    <col min="4106" max="4106" width="11.42578125" style="15" customWidth="1"/>
    <col min="4107" max="4107" width="12" style="15" customWidth="1"/>
    <col min="4108" max="4108" width="11.42578125" style="15" customWidth="1"/>
    <col min="4109" max="4109" width="12" style="15" customWidth="1"/>
    <col min="4110" max="4110" width="11.42578125" style="15" customWidth="1"/>
    <col min="4111" max="4111" width="11.28515625" style="15" customWidth="1"/>
    <col min="4112" max="4112" width="7.85546875" style="15" customWidth="1"/>
    <col min="4113" max="4349" width="11.42578125" style="15"/>
    <col min="4350" max="4350" width="3.7109375" style="15" customWidth="1"/>
    <col min="4351" max="4351" width="13" style="15" customWidth="1"/>
    <col min="4352" max="4352" width="15.85546875" style="15" customWidth="1"/>
    <col min="4353" max="4353" width="15.28515625" style="15" customWidth="1"/>
    <col min="4354" max="4354" width="11.42578125" style="15"/>
    <col min="4355" max="4355" width="10.28515625" style="15" customWidth="1"/>
    <col min="4356" max="4356" width="10.42578125" style="15" customWidth="1"/>
    <col min="4357" max="4358" width="12.7109375" style="15" customWidth="1"/>
    <col min="4359" max="4359" width="13.140625" style="15" customWidth="1"/>
    <col min="4360" max="4360" width="13.5703125" style="15" customWidth="1"/>
    <col min="4361" max="4361" width="12" style="15" customWidth="1"/>
    <col min="4362" max="4362" width="11.42578125" style="15" customWidth="1"/>
    <col min="4363" max="4363" width="12" style="15" customWidth="1"/>
    <col min="4364" max="4364" width="11.42578125" style="15" customWidth="1"/>
    <col min="4365" max="4365" width="12" style="15" customWidth="1"/>
    <col min="4366" max="4366" width="11.42578125" style="15" customWidth="1"/>
    <col min="4367" max="4367" width="11.28515625" style="15" customWidth="1"/>
    <col min="4368" max="4368" width="7.85546875" style="15" customWidth="1"/>
    <col min="4369" max="4605" width="11.42578125" style="15"/>
    <col min="4606" max="4606" width="3.7109375" style="15" customWidth="1"/>
    <col min="4607" max="4607" width="13" style="15" customWidth="1"/>
    <col min="4608" max="4608" width="15.85546875" style="15" customWidth="1"/>
    <col min="4609" max="4609" width="15.28515625" style="15" customWidth="1"/>
    <col min="4610" max="4610" width="11.42578125" style="15"/>
    <col min="4611" max="4611" width="10.28515625" style="15" customWidth="1"/>
    <col min="4612" max="4612" width="10.42578125" style="15" customWidth="1"/>
    <col min="4613" max="4614" width="12.7109375" style="15" customWidth="1"/>
    <col min="4615" max="4615" width="13.140625" style="15" customWidth="1"/>
    <col min="4616" max="4616" width="13.5703125" style="15" customWidth="1"/>
    <col min="4617" max="4617" width="12" style="15" customWidth="1"/>
    <col min="4618" max="4618" width="11.42578125" style="15" customWidth="1"/>
    <col min="4619" max="4619" width="12" style="15" customWidth="1"/>
    <col min="4620" max="4620" width="11.42578125" style="15" customWidth="1"/>
    <col min="4621" max="4621" width="12" style="15" customWidth="1"/>
    <col min="4622" max="4622" width="11.42578125" style="15" customWidth="1"/>
    <col min="4623" max="4623" width="11.28515625" style="15" customWidth="1"/>
    <col min="4624" max="4624" width="7.85546875" style="15" customWidth="1"/>
    <col min="4625" max="4861" width="11.42578125" style="15"/>
    <col min="4862" max="4862" width="3.7109375" style="15" customWidth="1"/>
    <col min="4863" max="4863" width="13" style="15" customWidth="1"/>
    <col min="4864" max="4864" width="15.85546875" style="15" customWidth="1"/>
    <col min="4865" max="4865" width="15.28515625" style="15" customWidth="1"/>
    <col min="4866" max="4866" width="11.42578125" style="15"/>
    <col min="4867" max="4867" width="10.28515625" style="15" customWidth="1"/>
    <col min="4868" max="4868" width="10.42578125" style="15" customWidth="1"/>
    <col min="4869" max="4870" width="12.7109375" style="15" customWidth="1"/>
    <col min="4871" max="4871" width="13.140625" style="15" customWidth="1"/>
    <col min="4872" max="4872" width="13.5703125" style="15" customWidth="1"/>
    <col min="4873" max="4873" width="12" style="15" customWidth="1"/>
    <col min="4874" max="4874" width="11.42578125" style="15" customWidth="1"/>
    <col min="4875" max="4875" width="12" style="15" customWidth="1"/>
    <col min="4876" max="4876" width="11.42578125" style="15" customWidth="1"/>
    <col min="4877" max="4877" width="12" style="15" customWidth="1"/>
    <col min="4878" max="4878" width="11.42578125" style="15" customWidth="1"/>
    <col min="4879" max="4879" width="11.28515625" style="15" customWidth="1"/>
    <col min="4880" max="4880" width="7.85546875" style="15" customWidth="1"/>
    <col min="4881" max="5117" width="11.42578125" style="15"/>
    <col min="5118" max="5118" width="3.7109375" style="15" customWidth="1"/>
    <col min="5119" max="5119" width="13" style="15" customWidth="1"/>
    <col min="5120" max="5120" width="15.85546875" style="15" customWidth="1"/>
    <col min="5121" max="5121" width="15.28515625" style="15" customWidth="1"/>
    <col min="5122" max="5122" width="11.42578125" style="15"/>
    <col min="5123" max="5123" width="10.28515625" style="15" customWidth="1"/>
    <col min="5124" max="5124" width="10.42578125" style="15" customWidth="1"/>
    <col min="5125" max="5126" width="12.7109375" style="15" customWidth="1"/>
    <col min="5127" max="5127" width="13.140625" style="15" customWidth="1"/>
    <col min="5128" max="5128" width="13.5703125" style="15" customWidth="1"/>
    <col min="5129" max="5129" width="12" style="15" customWidth="1"/>
    <col min="5130" max="5130" width="11.42578125" style="15" customWidth="1"/>
    <col min="5131" max="5131" width="12" style="15" customWidth="1"/>
    <col min="5132" max="5132" width="11.42578125" style="15" customWidth="1"/>
    <col min="5133" max="5133" width="12" style="15" customWidth="1"/>
    <col min="5134" max="5134" width="11.42578125" style="15" customWidth="1"/>
    <col min="5135" max="5135" width="11.28515625" style="15" customWidth="1"/>
    <col min="5136" max="5136" width="7.85546875" style="15" customWidth="1"/>
    <col min="5137" max="5373" width="11.42578125" style="15"/>
    <col min="5374" max="5374" width="3.7109375" style="15" customWidth="1"/>
    <col min="5375" max="5375" width="13" style="15" customWidth="1"/>
    <col min="5376" max="5376" width="15.85546875" style="15" customWidth="1"/>
    <col min="5377" max="5377" width="15.28515625" style="15" customWidth="1"/>
    <col min="5378" max="5378" width="11.42578125" style="15"/>
    <col min="5379" max="5379" width="10.28515625" style="15" customWidth="1"/>
    <col min="5380" max="5380" width="10.42578125" style="15" customWidth="1"/>
    <col min="5381" max="5382" width="12.7109375" style="15" customWidth="1"/>
    <col min="5383" max="5383" width="13.140625" style="15" customWidth="1"/>
    <col min="5384" max="5384" width="13.5703125" style="15" customWidth="1"/>
    <col min="5385" max="5385" width="12" style="15" customWidth="1"/>
    <col min="5386" max="5386" width="11.42578125" style="15" customWidth="1"/>
    <col min="5387" max="5387" width="12" style="15" customWidth="1"/>
    <col min="5388" max="5388" width="11.42578125" style="15" customWidth="1"/>
    <col min="5389" max="5389" width="12" style="15" customWidth="1"/>
    <col min="5390" max="5390" width="11.42578125" style="15" customWidth="1"/>
    <col min="5391" max="5391" width="11.28515625" style="15" customWidth="1"/>
    <col min="5392" max="5392" width="7.85546875" style="15" customWidth="1"/>
    <col min="5393" max="5629" width="11.42578125" style="15"/>
    <col min="5630" max="5630" width="3.7109375" style="15" customWidth="1"/>
    <col min="5631" max="5631" width="13" style="15" customWidth="1"/>
    <col min="5632" max="5632" width="15.85546875" style="15" customWidth="1"/>
    <col min="5633" max="5633" width="15.28515625" style="15" customWidth="1"/>
    <col min="5634" max="5634" width="11.42578125" style="15"/>
    <col min="5635" max="5635" width="10.28515625" style="15" customWidth="1"/>
    <col min="5636" max="5636" width="10.42578125" style="15" customWidth="1"/>
    <col min="5637" max="5638" width="12.7109375" style="15" customWidth="1"/>
    <col min="5639" max="5639" width="13.140625" style="15" customWidth="1"/>
    <col min="5640" max="5640" width="13.5703125" style="15" customWidth="1"/>
    <col min="5641" max="5641" width="12" style="15" customWidth="1"/>
    <col min="5642" max="5642" width="11.42578125" style="15" customWidth="1"/>
    <col min="5643" max="5643" width="12" style="15" customWidth="1"/>
    <col min="5644" max="5644" width="11.42578125" style="15" customWidth="1"/>
    <col min="5645" max="5645" width="12" style="15" customWidth="1"/>
    <col min="5646" max="5646" width="11.42578125" style="15" customWidth="1"/>
    <col min="5647" max="5647" width="11.28515625" style="15" customWidth="1"/>
    <col min="5648" max="5648" width="7.85546875" style="15" customWidth="1"/>
    <col min="5649" max="5885" width="11.42578125" style="15"/>
    <col min="5886" max="5886" width="3.7109375" style="15" customWidth="1"/>
    <col min="5887" max="5887" width="13" style="15" customWidth="1"/>
    <col min="5888" max="5888" width="15.85546875" style="15" customWidth="1"/>
    <col min="5889" max="5889" width="15.28515625" style="15" customWidth="1"/>
    <col min="5890" max="5890" width="11.42578125" style="15"/>
    <col min="5891" max="5891" width="10.28515625" style="15" customWidth="1"/>
    <col min="5892" max="5892" width="10.42578125" style="15" customWidth="1"/>
    <col min="5893" max="5894" width="12.7109375" style="15" customWidth="1"/>
    <col min="5895" max="5895" width="13.140625" style="15" customWidth="1"/>
    <col min="5896" max="5896" width="13.5703125" style="15" customWidth="1"/>
    <col min="5897" max="5897" width="12" style="15" customWidth="1"/>
    <col min="5898" max="5898" width="11.42578125" style="15" customWidth="1"/>
    <col min="5899" max="5899" width="12" style="15" customWidth="1"/>
    <col min="5900" max="5900" width="11.42578125" style="15" customWidth="1"/>
    <col min="5901" max="5901" width="12" style="15" customWidth="1"/>
    <col min="5902" max="5902" width="11.42578125" style="15" customWidth="1"/>
    <col min="5903" max="5903" width="11.28515625" style="15" customWidth="1"/>
    <col min="5904" max="5904" width="7.85546875" style="15" customWidth="1"/>
    <col min="5905" max="6141" width="11.42578125" style="15"/>
    <col min="6142" max="6142" width="3.7109375" style="15" customWidth="1"/>
    <col min="6143" max="6143" width="13" style="15" customWidth="1"/>
    <col min="6144" max="6144" width="15.85546875" style="15" customWidth="1"/>
    <col min="6145" max="6145" width="15.28515625" style="15" customWidth="1"/>
    <col min="6146" max="6146" width="11.42578125" style="15"/>
    <col min="6147" max="6147" width="10.28515625" style="15" customWidth="1"/>
    <col min="6148" max="6148" width="10.42578125" style="15" customWidth="1"/>
    <col min="6149" max="6150" width="12.7109375" style="15" customWidth="1"/>
    <col min="6151" max="6151" width="13.140625" style="15" customWidth="1"/>
    <col min="6152" max="6152" width="13.5703125" style="15" customWidth="1"/>
    <col min="6153" max="6153" width="12" style="15" customWidth="1"/>
    <col min="6154" max="6154" width="11.42578125" style="15" customWidth="1"/>
    <col min="6155" max="6155" width="12" style="15" customWidth="1"/>
    <col min="6156" max="6156" width="11.42578125" style="15" customWidth="1"/>
    <col min="6157" max="6157" width="12" style="15" customWidth="1"/>
    <col min="6158" max="6158" width="11.42578125" style="15" customWidth="1"/>
    <col min="6159" max="6159" width="11.28515625" style="15" customWidth="1"/>
    <col min="6160" max="6160" width="7.85546875" style="15" customWidth="1"/>
    <col min="6161" max="6397" width="11.42578125" style="15"/>
    <col min="6398" max="6398" width="3.7109375" style="15" customWidth="1"/>
    <col min="6399" max="6399" width="13" style="15" customWidth="1"/>
    <col min="6400" max="6400" width="15.85546875" style="15" customWidth="1"/>
    <col min="6401" max="6401" width="15.28515625" style="15" customWidth="1"/>
    <col min="6402" max="6402" width="11.42578125" style="15"/>
    <col min="6403" max="6403" width="10.28515625" style="15" customWidth="1"/>
    <col min="6404" max="6404" width="10.42578125" style="15" customWidth="1"/>
    <col min="6405" max="6406" width="12.7109375" style="15" customWidth="1"/>
    <col min="6407" max="6407" width="13.140625" style="15" customWidth="1"/>
    <col min="6408" max="6408" width="13.5703125" style="15" customWidth="1"/>
    <col min="6409" max="6409" width="12" style="15" customWidth="1"/>
    <col min="6410" max="6410" width="11.42578125" style="15" customWidth="1"/>
    <col min="6411" max="6411" width="12" style="15" customWidth="1"/>
    <col min="6412" max="6412" width="11.42578125" style="15" customWidth="1"/>
    <col min="6413" max="6413" width="12" style="15" customWidth="1"/>
    <col min="6414" max="6414" width="11.42578125" style="15" customWidth="1"/>
    <col min="6415" max="6415" width="11.28515625" style="15" customWidth="1"/>
    <col min="6416" max="6416" width="7.85546875" style="15" customWidth="1"/>
    <col min="6417" max="6653" width="11.42578125" style="15"/>
    <col min="6654" max="6654" width="3.7109375" style="15" customWidth="1"/>
    <col min="6655" max="6655" width="13" style="15" customWidth="1"/>
    <col min="6656" max="6656" width="15.85546875" style="15" customWidth="1"/>
    <col min="6657" max="6657" width="15.28515625" style="15" customWidth="1"/>
    <col min="6658" max="6658" width="11.42578125" style="15"/>
    <col min="6659" max="6659" width="10.28515625" style="15" customWidth="1"/>
    <col min="6660" max="6660" width="10.42578125" style="15" customWidth="1"/>
    <col min="6661" max="6662" width="12.7109375" style="15" customWidth="1"/>
    <col min="6663" max="6663" width="13.140625" style="15" customWidth="1"/>
    <col min="6664" max="6664" width="13.5703125" style="15" customWidth="1"/>
    <col min="6665" max="6665" width="12" style="15" customWidth="1"/>
    <col min="6666" max="6666" width="11.42578125" style="15" customWidth="1"/>
    <col min="6667" max="6667" width="12" style="15" customWidth="1"/>
    <col min="6668" max="6668" width="11.42578125" style="15" customWidth="1"/>
    <col min="6669" max="6669" width="12" style="15" customWidth="1"/>
    <col min="6670" max="6670" width="11.42578125" style="15" customWidth="1"/>
    <col min="6671" max="6671" width="11.28515625" style="15" customWidth="1"/>
    <col min="6672" max="6672" width="7.85546875" style="15" customWidth="1"/>
    <col min="6673" max="6909" width="11.42578125" style="15"/>
    <col min="6910" max="6910" width="3.7109375" style="15" customWidth="1"/>
    <col min="6911" max="6911" width="13" style="15" customWidth="1"/>
    <col min="6912" max="6912" width="15.85546875" style="15" customWidth="1"/>
    <col min="6913" max="6913" width="15.28515625" style="15" customWidth="1"/>
    <col min="6914" max="6914" width="11.42578125" style="15"/>
    <col min="6915" max="6915" width="10.28515625" style="15" customWidth="1"/>
    <col min="6916" max="6916" width="10.42578125" style="15" customWidth="1"/>
    <col min="6917" max="6918" width="12.7109375" style="15" customWidth="1"/>
    <col min="6919" max="6919" width="13.140625" style="15" customWidth="1"/>
    <col min="6920" max="6920" width="13.5703125" style="15" customWidth="1"/>
    <col min="6921" max="6921" width="12" style="15" customWidth="1"/>
    <col min="6922" max="6922" width="11.42578125" style="15" customWidth="1"/>
    <col min="6923" max="6923" width="12" style="15" customWidth="1"/>
    <col min="6924" max="6924" width="11.42578125" style="15" customWidth="1"/>
    <col min="6925" max="6925" width="12" style="15" customWidth="1"/>
    <col min="6926" max="6926" width="11.42578125" style="15" customWidth="1"/>
    <col min="6927" max="6927" width="11.28515625" style="15" customWidth="1"/>
    <col min="6928" max="6928" width="7.85546875" style="15" customWidth="1"/>
    <col min="6929" max="7165" width="11.42578125" style="15"/>
    <col min="7166" max="7166" width="3.7109375" style="15" customWidth="1"/>
    <col min="7167" max="7167" width="13" style="15" customWidth="1"/>
    <col min="7168" max="7168" width="15.85546875" style="15" customWidth="1"/>
    <col min="7169" max="7169" width="15.28515625" style="15" customWidth="1"/>
    <col min="7170" max="7170" width="11.42578125" style="15"/>
    <col min="7171" max="7171" width="10.28515625" style="15" customWidth="1"/>
    <col min="7172" max="7172" width="10.42578125" style="15" customWidth="1"/>
    <col min="7173" max="7174" width="12.7109375" style="15" customWidth="1"/>
    <col min="7175" max="7175" width="13.140625" style="15" customWidth="1"/>
    <col min="7176" max="7176" width="13.5703125" style="15" customWidth="1"/>
    <col min="7177" max="7177" width="12" style="15" customWidth="1"/>
    <col min="7178" max="7178" width="11.42578125" style="15" customWidth="1"/>
    <col min="7179" max="7179" width="12" style="15" customWidth="1"/>
    <col min="7180" max="7180" width="11.42578125" style="15" customWidth="1"/>
    <col min="7181" max="7181" width="12" style="15" customWidth="1"/>
    <col min="7182" max="7182" width="11.42578125" style="15" customWidth="1"/>
    <col min="7183" max="7183" width="11.28515625" style="15" customWidth="1"/>
    <col min="7184" max="7184" width="7.85546875" style="15" customWidth="1"/>
    <col min="7185" max="7421" width="11.42578125" style="15"/>
    <col min="7422" max="7422" width="3.7109375" style="15" customWidth="1"/>
    <col min="7423" max="7423" width="13" style="15" customWidth="1"/>
    <col min="7424" max="7424" width="15.85546875" style="15" customWidth="1"/>
    <col min="7425" max="7425" width="15.28515625" style="15" customWidth="1"/>
    <col min="7426" max="7426" width="11.42578125" style="15"/>
    <col min="7427" max="7427" width="10.28515625" style="15" customWidth="1"/>
    <col min="7428" max="7428" width="10.42578125" style="15" customWidth="1"/>
    <col min="7429" max="7430" width="12.7109375" style="15" customWidth="1"/>
    <col min="7431" max="7431" width="13.140625" style="15" customWidth="1"/>
    <col min="7432" max="7432" width="13.5703125" style="15" customWidth="1"/>
    <col min="7433" max="7433" width="12" style="15" customWidth="1"/>
    <col min="7434" max="7434" width="11.42578125" style="15" customWidth="1"/>
    <col min="7435" max="7435" width="12" style="15" customWidth="1"/>
    <col min="7436" max="7436" width="11.42578125" style="15" customWidth="1"/>
    <col min="7437" max="7437" width="12" style="15" customWidth="1"/>
    <col min="7438" max="7438" width="11.42578125" style="15" customWidth="1"/>
    <col min="7439" max="7439" width="11.28515625" style="15" customWidth="1"/>
    <col min="7440" max="7440" width="7.85546875" style="15" customWidth="1"/>
    <col min="7441" max="7677" width="11.42578125" style="15"/>
    <col min="7678" max="7678" width="3.7109375" style="15" customWidth="1"/>
    <col min="7679" max="7679" width="13" style="15" customWidth="1"/>
    <col min="7680" max="7680" width="15.85546875" style="15" customWidth="1"/>
    <col min="7681" max="7681" width="15.28515625" style="15" customWidth="1"/>
    <col min="7682" max="7682" width="11.42578125" style="15"/>
    <col min="7683" max="7683" width="10.28515625" style="15" customWidth="1"/>
    <col min="7684" max="7684" width="10.42578125" style="15" customWidth="1"/>
    <col min="7685" max="7686" width="12.7109375" style="15" customWidth="1"/>
    <col min="7687" max="7687" width="13.140625" style="15" customWidth="1"/>
    <col min="7688" max="7688" width="13.5703125" style="15" customWidth="1"/>
    <col min="7689" max="7689" width="12" style="15" customWidth="1"/>
    <col min="7690" max="7690" width="11.42578125" style="15" customWidth="1"/>
    <col min="7691" max="7691" width="12" style="15" customWidth="1"/>
    <col min="7692" max="7692" width="11.42578125" style="15" customWidth="1"/>
    <col min="7693" max="7693" width="12" style="15" customWidth="1"/>
    <col min="7694" max="7694" width="11.42578125" style="15" customWidth="1"/>
    <col min="7695" max="7695" width="11.28515625" style="15" customWidth="1"/>
    <col min="7696" max="7696" width="7.85546875" style="15" customWidth="1"/>
    <col min="7697" max="7933" width="11.42578125" style="15"/>
    <col min="7934" max="7934" width="3.7109375" style="15" customWidth="1"/>
    <col min="7935" max="7935" width="13" style="15" customWidth="1"/>
    <col min="7936" max="7936" width="15.85546875" style="15" customWidth="1"/>
    <col min="7937" max="7937" width="15.28515625" style="15" customWidth="1"/>
    <col min="7938" max="7938" width="11.42578125" style="15"/>
    <col min="7939" max="7939" width="10.28515625" style="15" customWidth="1"/>
    <col min="7940" max="7940" width="10.42578125" style="15" customWidth="1"/>
    <col min="7941" max="7942" width="12.7109375" style="15" customWidth="1"/>
    <col min="7943" max="7943" width="13.140625" style="15" customWidth="1"/>
    <col min="7944" max="7944" width="13.5703125" style="15" customWidth="1"/>
    <col min="7945" max="7945" width="12" style="15" customWidth="1"/>
    <col min="7946" max="7946" width="11.42578125" style="15" customWidth="1"/>
    <col min="7947" max="7947" width="12" style="15" customWidth="1"/>
    <col min="7948" max="7948" width="11.42578125" style="15" customWidth="1"/>
    <col min="7949" max="7949" width="12" style="15" customWidth="1"/>
    <col min="7950" max="7950" width="11.42578125" style="15" customWidth="1"/>
    <col min="7951" max="7951" width="11.28515625" style="15" customWidth="1"/>
    <col min="7952" max="7952" width="7.85546875" style="15" customWidth="1"/>
    <col min="7953" max="8189" width="11.42578125" style="15"/>
    <col min="8190" max="8190" width="3.7109375" style="15" customWidth="1"/>
    <col min="8191" max="8191" width="13" style="15" customWidth="1"/>
    <col min="8192" max="8192" width="15.85546875" style="15" customWidth="1"/>
    <col min="8193" max="8193" width="15.28515625" style="15" customWidth="1"/>
    <col min="8194" max="8194" width="11.42578125" style="15"/>
    <col min="8195" max="8195" width="10.28515625" style="15" customWidth="1"/>
    <col min="8196" max="8196" width="10.42578125" style="15" customWidth="1"/>
    <col min="8197" max="8198" width="12.7109375" style="15" customWidth="1"/>
    <col min="8199" max="8199" width="13.140625" style="15" customWidth="1"/>
    <col min="8200" max="8200" width="13.5703125" style="15" customWidth="1"/>
    <col min="8201" max="8201" width="12" style="15" customWidth="1"/>
    <col min="8202" max="8202" width="11.42578125" style="15" customWidth="1"/>
    <col min="8203" max="8203" width="12" style="15" customWidth="1"/>
    <col min="8204" max="8204" width="11.42578125" style="15" customWidth="1"/>
    <col min="8205" max="8205" width="12" style="15" customWidth="1"/>
    <col min="8206" max="8206" width="11.42578125" style="15" customWidth="1"/>
    <col min="8207" max="8207" width="11.28515625" style="15" customWidth="1"/>
    <col min="8208" max="8208" width="7.85546875" style="15" customWidth="1"/>
    <col min="8209" max="8445" width="11.42578125" style="15"/>
    <col min="8446" max="8446" width="3.7109375" style="15" customWidth="1"/>
    <col min="8447" max="8447" width="13" style="15" customWidth="1"/>
    <col min="8448" max="8448" width="15.85546875" style="15" customWidth="1"/>
    <col min="8449" max="8449" width="15.28515625" style="15" customWidth="1"/>
    <col min="8450" max="8450" width="11.42578125" style="15"/>
    <col min="8451" max="8451" width="10.28515625" style="15" customWidth="1"/>
    <col min="8452" max="8452" width="10.42578125" style="15" customWidth="1"/>
    <col min="8453" max="8454" width="12.7109375" style="15" customWidth="1"/>
    <col min="8455" max="8455" width="13.140625" style="15" customWidth="1"/>
    <col min="8456" max="8456" width="13.5703125" style="15" customWidth="1"/>
    <col min="8457" max="8457" width="12" style="15" customWidth="1"/>
    <col min="8458" max="8458" width="11.42578125" style="15" customWidth="1"/>
    <col min="8459" max="8459" width="12" style="15" customWidth="1"/>
    <col min="8460" max="8460" width="11.42578125" style="15" customWidth="1"/>
    <col min="8461" max="8461" width="12" style="15" customWidth="1"/>
    <col min="8462" max="8462" width="11.42578125" style="15" customWidth="1"/>
    <col min="8463" max="8463" width="11.28515625" style="15" customWidth="1"/>
    <col min="8464" max="8464" width="7.85546875" style="15" customWidth="1"/>
    <col min="8465" max="8701" width="11.42578125" style="15"/>
    <col min="8702" max="8702" width="3.7109375" style="15" customWidth="1"/>
    <col min="8703" max="8703" width="13" style="15" customWidth="1"/>
    <col min="8704" max="8704" width="15.85546875" style="15" customWidth="1"/>
    <col min="8705" max="8705" width="15.28515625" style="15" customWidth="1"/>
    <col min="8706" max="8706" width="11.42578125" style="15"/>
    <col min="8707" max="8707" width="10.28515625" style="15" customWidth="1"/>
    <col min="8708" max="8708" width="10.42578125" style="15" customWidth="1"/>
    <col min="8709" max="8710" width="12.7109375" style="15" customWidth="1"/>
    <col min="8711" max="8711" width="13.140625" style="15" customWidth="1"/>
    <col min="8712" max="8712" width="13.5703125" style="15" customWidth="1"/>
    <col min="8713" max="8713" width="12" style="15" customWidth="1"/>
    <col min="8714" max="8714" width="11.42578125" style="15" customWidth="1"/>
    <col min="8715" max="8715" width="12" style="15" customWidth="1"/>
    <col min="8716" max="8716" width="11.42578125" style="15" customWidth="1"/>
    <col min="8717" max="8717" width="12" style="15" customWidth="1"/>
    <col min="8718" max="8718" width="11.42578125" style="15" customWidth="1"/>
    <col min="8719" max="8719" width="11.28515625" style="15" customWidth="1"/>
    <col min="8720" max="8720" width="7.85546875" style="15" customWidth="1"/>
    <col min="8721" max="8957" width="11.42578125" style="15"/>
    <col min="8958" max="8958" width="3.7109375" style="15" customWidth="1"/>
    <col min="8959" max="8959" width="13" style="15" customWidth="1"/>
    <col min="8960" max="8960" width="15.85546875" style="15" customWidth="1"/>
    <col min="8961" max="8961" width="15.28515625" style="15" customWidth="1"/>
    <col min="8962" max="8962" width="11.42578125" style="15"/>
    <col min="8963" max="8963" width="10.28515625" style="15" customWidth="1"/>
    <col min="8964" max="8964" width="10.42578125" style="15" customWidth="1"/>
    <col min="8965" max="8966" width="12.7109375" style="15" customWidth="1"/>
    <col min="8967" max="8967" width="13.140625" style="15" customWidth="1"/>
    <col min="8968" max="8968" width="13.5703125" style="15" customWidth="1"/>
    <col min="8969" max="8969" width="12" style="15" customWidth="1"/>
    <col min="8970" max="8970" width="11.42578125" style="15" customWidth="1"/>
    <col min="8971" max="8971" width="12" style="15" customWidth="1"/>
    <col min="8972" max="8972" width="11.42578125" style="15" customWidth="1"/>
    <col min="8973" max="8973" width="12" style="15" customWidth="1"/>
    <col min="8974" max="8974" width="11.42578125" style="15" customWidth="1"/>
    <col min="8975" max="8975" width="11.28515625" style="15" customWidth="1"/>
    <col min="8976" max="8976" width="7.85546875" style="15" customWidth="1"/>
    <col min="8977" max="9213" width="11.42578125" style="15"/>
    <col min="9214" max="9214" width="3.7109375" style="15" customWidth="1"/>
    <col min="9215" max="9215" width="13" style="15" customWidth="1"/>
    <col min="9216" max="9216" width="15.85546875" style="15" customWidth="1"/>
    <col min="9217" max="9217" width="15.28515625" style="15" customWidth="1"/>
    <col min="9218" max="9218" width="11.42578125" style="15"/>
    <col min="9219" max="9219" width="10.28515625" style="15" customWidth="1"/>
    <col min="9220" max="9220" width="10.42578125" style="15" customWidth="1"/>
    <col min="9221" max="9222" width="12.7109375" style="15" customWidth="1"/>
    <col min="9223" max="9223" width="13.140625" style="15" customWidth="1"/>
    <col min="9224" max="9224" width="13.5703125" style="15" customWidth="1"/>
    <col min="9225" max="9225" width="12" style="15" customWidth="1"/>
    <col min="9226" max="9226" width="11.42578125" style="15" customWidth="1"/>
    <col min="9227" max="9227" width="12" style="15" customWidth="1"/>
    <col min="9228" max="9228" width="11.42578125" style="15" customWidth="1"/>
    <col min="9229" max="9229" width="12" style="15" customWidth="1"/>
    <col min="9230" max="9230" width="11.42578125" style="15" customWidth="1"/>
    <col min="9231" max="9231" width="11.28515625" style="15" customWidth="1"/>
    <col min="9232" max="9232" width="7.85546875" style="15" customWidth="1"/>
    <col min="9233" max="9469" width="11.42578125" style="15"/>
    <col min="9470" max="9470" width="3.7109375" style="15" customWidth="1"/>
    <col min="9471" max="9471" width="13" style="15" customWidth="1"/>
    <col min="9472" max="9472" width="15.85546875" style="15" customWidth="1"/>
    <col min="9473" max="9473" width="15.28515625" style="15" customWidth="1"/>
    <col min="9474" max="9474" width="11.42578125" style="15"/>
    <col min="9475" max="9475" width="10.28515625" style="15" customWidth="1"/>
    <col min="9476" max="9476" width="10.42578125" style="15" customWidth="1"/>
    <col min="9477" max="9478" width="12.7109375" style="15" customWidth="1"/>
    <col min="9479" max="9479" width="13.140625" style="15" customWidth="1"/>
    <col min="9480" max="9480" width="13.5703125" style="15" customWidth="1"/>
    <col min="9481" max="9481" width="12" style="15" customWidth="1"/>
    <col min="9482" max="9482" width="11.42578125" style="15" customWidth="1"/>
    <col min="9483" max="9483" width="12" style="15" customWidth="1"/>
    <col min="9484" max="9484" width="11.42578125" style="15" customWidth="1"/>
    <col min="9485" max="9485" width="12" style="15" customWidth="1"/>
    <col min="9486" max="9486" width="11.42578125" style="15" customWidth="1"/>
    <col min="9487" max="9487" width="11.28515625" style="15" customWidth="1"/>
    <col min="9488" max="9488" width="7.85546875" style="15" customWidth="1"/>
    <col min="9489" max="9725" width="11.42578125" style="15"/>
    <col min="9726" max="9726" width="3.7109375" style="15" customWidth="1"/>
    <col min="9727" max="9727" width="13" style="15" customWidth="1"/>
    <col min="9728" max="9728" width="15.85546875" style="15" customWidth="1"/>
    <col min="9729" max="9729" width="15.28515625" style="15" customWidth="1"/>
    <col min="9730" max="9730" width="11.42578125" style="15"/>
    <col min="9731" max="9731" width="10.28515625" style="15" customWidth="1"/>
    <col min="9732" max="9732" width="10.42578125" style="15" customWidth="1"/>
    <col min="9733" max="9734" width="12.7109375" style="15" customWidth="1"/>
    <col min="9735" max="9735" width="13.140625" style="15" customWidth="1"/>
    <col min="9736" max="9736" width="13.5703125" style="15" customWidth="1"/>
    <col min="9737" max="9737" width="12" style="15" customWidth="1"/>
    <col min="9738" max="9738" width="11.42578125" style="15" customWidth="1"/>
    <col min="9739" max="9739" width="12" style="15" customWidth="1"/>
    <col min="9740" max="9740" width="11.42578125" style="15" customWidth="1"/>
    <col min="9741" max="9741" width="12" style="15" customWidth="1"/>
    <col min="9742" max="9742" width="11.42578125" style="15" customWidth="1"/>
    <col min="9743" max="9743" width="11.28515625" style="15" customWidth="1"/>
    <col min="9744" max="9744" width="7.85546875" style="15" customWidth="1"/>
    <col min="9745" max="9981" width="11.42578125" style="15"/>
    <col min="9982" max="9982" width="3.7109375" style="15" customWidth="1"/>
    <col min="9983" max="9983" width="13" style="15" customWidth="1"/>
    <col min="9984" max="9984" width="15.85546875" style="15" customWidth="1"/>
    <col min="9985" max="9985" width="15.28515625" style="15" customWidth="1"/>
    <col min="9986" max="9986" width="11.42578125" style="15"/>
    <col min="9987" max="9987" width="10.28515625" style="15" customWidth="1"/>
    <col min="9988" max="9988" width="10.42578125" style="15" customWidth="1"/>
    <col min="9989" max="9990" width="12.7109375" style="15" customWidth="1"/>
    <col min="9991" max="9991" width="13.140625" style="15" customWidth="1"/>
    <col min="9992" max="9992" width="13.5703125" style="15" customWidth="1"/>
    <col min="9993" max="9993" width="12" style="15" customWidth="1"/>
    <col min="9994" max="9994" width="11.42578125" style="15" customWidth="1"/>
    <col min="9995" max="9995" width="12" style="15" customWidth="1"/>
    <col min="9996" max="9996" width="11.42578125" style="15" customWidth="1"/>
    <col min="9997" max="9997" width="12" style="15" customWidth="1"/>
    <col min="9998" max="9998" width="11.42578125" style="15" customWidth="1"/>
    <col min="9999" max="9999" width="11.28515625" style="15" customWidth="1"/>
    <col min="10000" max="10000" width="7.85546875" style="15" customWidth="1"/>
    <col min="10001" max="10237" width="11.42578125" style="15"/>
    <col min="10238" max="10238" width="3.7109375" style="15" customWidth="1"/>
    <col min="10239" max="10239" width="13" style="15" customWidth="1"/>
    <col min="10240" max="10240" width="15.85546875" style="15" customWidth="1"/>
    <col min="10241" max="10241" width="15.28515625" style="15" customWidth="1"/>
    <col min="10242" max="10242" width="11.42578125" style="15"/>
    <col min="10243" max="10243" width="10.28515625" style="15" customWidth="1"/>
    <col min="10244" max="10244" width="10.42578125" style="15" customWidth="1"/>
    <col min="10245" max="10246" width="12.7109375" style="15" customWidth="1"/>
    <col min="10247" max="10247" width="13.140625" style="15" customWidth="1"/>
    <col min="10248" max="10248" width="13.5703125" style="15" customWidth="1"/>
    <col min="10249" max="10249" width="12" style="15" customWidth="1"/>
    <col min="10250" max="10250" width="11.42578125" style="15" customWidth="1"/>
    <col min="10251" max="10251" width="12" style="15" customWidth="1"/>
    <col min="10252" max="10252" width="11.42578125" style="15" customWidth="1"/>
    <col min="10253" max="10253" width="12" style="15" customWidth="1"/>
    <col min="10254" max="10254" width="11.42578125" style="15" customWidth="1"/>
    <col min="10255" max="10255" width="11.28515625" style="15" customWidth="1"/>
    <col min="10256" max="10256" width="7.85546875" style="15" customWidth="1"/>
    <col min="10257" max="10493" width="11.42578125" style="15"/>
    <col min="10494" max="10494" width="3.7109375" style="15" customWidth="1"/>
    <col min="10495" max="10495" width="13" style="15" customWidth="1"/>
    <col min="10496" max="10496" width="15.85546875" style="15" customWidth="1"/>
    <col min="10497" max="10497" width="15.28515625" style="15" customWidth="1"/>
    <col min="10498" max="10498" width="11.42578125" style="15"/>
    <col min="10499" max="10499" width="10.28515625" style="15" customWidth="1"/>
    <col min="10500" max="10500" width="10.42578125" style="15" customWidth="1"/>
    <col min="10501" max="10502" width="12.7109375" style="15" customWidth="1"/>
    <col min="10503" max="10503" width="13.140625" style="15" customWidth="1"/>
    <col min="10504" max="10504" width="13.5703125" style="15" customWidth="1"/>
    <col min="10505" max="10505" width="12" style="15" customWidth="1"/>
    <col min="10506" max="10506" width="11.42578125" style="15" customWidth="1"/>
    <col min="10507" max="10507" width="12" style="15" customWidth="1"/>
    <col min="10508" max="10508" width="11.42578125" style="15" customWidth="1"/>
    <col min="10509" max="10509" width="12" style="15" customWidth="1"/>
    <col min="10510" max="10510" width="11.42578125" style="15" customWidth="1"/>
    <col min="10511" max="10511" width="11.28515625" style="15" customWidth="1"/>
    <col min="10512" max="10512" width="7.85546875" style="15" customWidth="1"/>
    <col min="10513" max="10749" width="11.42578125" style="15"/>
    <col min="10750" max="10750" width="3.7109375" style="15" customWidth="1"/>
    <col min="10751" max="10751" width="13" style="15" customWidth="1"/>
    <col min="10752" max="10752" width="15.85546875" style="15" customWidth="1"/>
    <col min="10753" max="10753" width="15.28515625" style="15" customWidth="1"/>
    <col min="10754" max="10754" width="11.42578125" style="15"/>
    <col min="10755" max="10755" width="10.28515625" style="15" customWidth="1"/>
    <col min="10756" max="10756" width="10.42578125" style="15" customWidth="1"/>
    <col min="10757" max="10758" width="12.7109375" style="15" customWidth="1"/>
    <col min="10759" max="10759" width="13.140625" style="15" customWidth="1"/>
    <col min="10760" max="10760" width="13.5703125" style="15" customWidth="1"/>
    <col min="10761" max="10761" width="12" style="15" customWidth="1"/>
    <col min="10762" max="10762" width="11.42578125" style="15" customWidth="1"/>
    <col min="10763" max="10763" width="12" style="15" customWidth="1"/>
    <col min="10764" max="10764" width="11.42578125" style="15" customWidth="1"/>
    <col min="10765" max="10765" width="12" style="15" customWidth="1"/>
    <col min="10766" max="10766" width="11.42578125" style="15" customWidth="1"/>
    <col min="10767" max="10767" width="11.28515625" style="15" customWidth="1"/>
    <col min="10768" max="10768" width="7.85546875" style="15" customWidth="1"/>
    <col min="10769" max="11005" width="11.42578125" style="15"/>
    <col min="11006" max="11006" width="3.7109375" style="15" customWidth="1"/>
    <col min="11007" max="11007" width="13" style="15" customWidth="1"/>
    <col min="11008" max="11008" width="15.85546875" style="15" customWidth="1"/>
    <col min="11009" max="11009" width="15.28515625" style="15" customWidth="1"/>
    <col min="11010" max="11010" width="11.42578125" style="15"/>
    <col min="11011" max="11011" width="10.28515625" style="15" customWidth="1"/>
    <col min="11012" max="11012" width="10.42578125" style="15" customWidth="1"/>
    <col min="11013" max="11014" width="12.7109375" style="15" customWidth="1"/>
    <col min="11015" max="11015" width="13.140625" style="15" customWidth="1"/>
    <col min="11016" max="11016" width="13.5703125" style="15" customWidth="1"/>
    <col min="11017" max="11017" width="12" style="15" customWidth="1"/>
    <col min="11018" max="11018" width="11.42578125" style="15" customWidth="1"/>
    <col min="11019" max="11019" width="12" style="15" customWidth="1"/>
    <col min="11020" max="11020" width="11.42578125" style="15" customWidth="1"/>
    <col min="11021" max="11021" width="12" style="15" customWidth="1"/>
    <col min="11022" max="11022" width="11.42578125" style="15" customWidth="1"/>
    <col min="11023" max="11023" width="11.28515625" style="15" customWidth="1"/>
    <col min="11024" max="11024" width="7.85546875" style="15" customWidth="1"/>
    <col min="11025" max="11261" width="11.42578125" style="15"/>
    <col min="11262" max="11262" width="3.7109375" style="15" customWidth="1"/>
    <col min="11263" max="11263" width="13" style="15" customWidth="1"/>
    <col min="11264" max="11264" width="15.85546875" style="15" customWidth="1"/>
    <col min="11265" max="11265" width="15.28515625" style="15" customWidth="1"/>
    <col min="11266" max="11266" width="11.42578125" style="15"/>
    <col min="11267" max="11267" width="10.28515625" style="15" customWidth="1"/>
    <col min="11268" max="11268" width="10.42578125" style="15" customWidth="1"/>
    <col min="11269" max="11270" width="12.7109375" style="15" customWidth="1"/>
    <col min="11271" max="11271" width="13.140625" style="15" customWidth="1"/>
    <col min="11272" max="11272" width="13.5703125" style="15" customWidth="1"/>
    <col min="11273" max="11273" width="12" style="15" customWidth="1"/>
    <col min="11274" max="11274" width="11.42578125" style="15" customWidth="1"/>
    <col min="11275" max="11275" width="12" style="15" customWidth="1"/>
    <col min="11276" max="11276" width="11.42578125" style="15" customWidth="1"/>
    <col min="11277" max="11277" width="12" style="15" customWidth="1"/>
    <col min="11278" max="11278" width="11.42578125" style="15" customWidth="1"/>
    <col min="11279" max="11279" width="11.28515625" style="15" customWidth="1"/>
    <col min="11280" max="11280" width="7.85546875" style="15" customWidth="1"/>
    <col min="11281" max="11517" width="11.42578125" style="15"/>
    <col min="11518" max="11518" width="3.7109375" style="15" customWidth="1"/>
    <col min="11519" max="11519" width="13" style="15" customWidth="1"/>
    <col min="11520" max="11520" width="15.85546875" style="15" customWidth="1"/>
    <col min="11521" max="11521" width="15.28515625" style="15" customWidth="1"/>
    <col min="11522" max="11522" width="11.42578125" style="15"/>
    <col min="11523" max="11523" width="10.28515625" style="15" customWidth="1"/>
    <col min="11524" max="11524" width="10.42578125" style="15" customWidth="1"/>
    <col min="11525" max="11526" width="12.7109375" style="15" customWidth="1"/>
    <col min="11527" max="11527" width="13.140625" style="15" customWidth="1"/>
    <col min="11528" max="11528" width="13.5703125" style="15" customWidth="1"/>
    <col min="11529" max="11529" width="12" style="15" customWidth="1"/>
    <col min="11530" max="11530" width="11.42578125" style="15" customWidth="1"/>
    <col min="11531" max="11531" width="12" style="15" customWidth="1"/>
    <col min="11532" max="11532" width="11.42578125" style="15" customWidth="1"/>
    <col min="11533" max="11533" width="12" style="15" customWidth="1"/>
    <col min="11534" max="11534" width="11.42578125" style="15" customWidth="1"/>
    <col min="11535" max="11535" width="11.28515625" style="15" customWidth="1"/>
    <col min="11536" max="11536" width="7.85546875" style="15" customWidth="1"/>
    <col min="11537" max="11773" width="11.42578125" style="15"/>
    <col min="11774" max="11774" width="3.7109375" style="15" customWidth="1"/>
    <col min="11775" max="11775" width="13" style="15" customWidth="1"/>
    <col min="11776" max="11776" width="15.85546875" style="15" customWidth="1"/>
    <col min="11777" max="11777" width="15.28515625" style="15" customWidth="1"/>
    <col min="11778" max="11778" width="11.42578125" style="15"/>
    <col min="11779" max="11779" width="10.28515625" style="15" customWidth="1"/>
    <col min="11780" max="11780" width="10.42578125" style="15" customWidth="1"/>
    <col min="11781" max="11782" width="12.7109375" style="15" customWidth="1"/>
    <col min="11783" max="11783" width="13.140625" style="15" customWidth="1"/>
    <col min="11784" max="11784" width="13.5703125" style="15" customWidth="1"/>
    <col min="11785" max="11785" width="12" style="15" customWidth="1"/>
    <col min="11786" max="11786" width="11.42578125" style="15" customWidth="1"/>
    <col min="11787" max="11787" width="12" style="15" customWidth="1"/>
    <col min="11788" max="11788" width="11.42578125" style="15" customWidth="1"/>
    <col min="11789" max="11789" width="12" style="15" customWidth="1"/>
    <col min="11790" max="11790" width="11.42578125" style="15" customWidth="1"/>
    <col min="11791" max="11791" width="11.28515625" style="15" customWidth="1"/>
    <col min="11792" max="11792" width="7.85546875" style="15" customWidth="1"/>
    <col min="11793" max="12029" width="11.42578125" style="15"/>
    <col min="12030" max="12030" width="3.7109375" style="15" customWidth="1"/>
    <col min="12031" max="12031" width="13" style="15" customWidth="1"/>
    <col min="12032" max="12032" width="15.85546875" style="15" customWidth="1"/>
    <col min="12033" max="12033" width="15.28515625" style="15" customWidth="1"/>
    <col min="12034" max="12034" width="11.42578125" style="15"/>
    <col min="12035" max="12035" width="10.28515625" style="15" customWidth="1"/>
    <col min="12036" max="12036" width="10.42578125" style="15" customWidth="1"/>
    <col min="12037" max="12038" width="12.7109375" style="15" customWidth="1"/>
    <col min="12039" max="12039" width="13.140625" style="15" customWidth="1"/>
    <col min="12040" max="12040" width="13.5703125" style="15" customWidth="1"/>
    <col min="12041" max="12041" width="12" style="15" customWidth="1"/>
    <col min="12042" max="12042" width="11.42578125" style="15" customWidth="1"/>
    <col min="12043" max="12043" width="12" style="15" customWidth="1"/>
    <col min="12044" max="12044" width="11.42578125" style="15" customWidth="1"/>
    <col min="12045" max="12045" width="12" style="15" customWidth="1"/>
    <col min="12046" max="12046" width="11.42578125" style="15" customWidth="1"/>
    <col min="12047" max="12047" width="11.28515625" style="15" customWidth="1"/>
    <col min="12048" max="12048" width="7.85546875" style="15" customWidth="1"/>
    <col min="12049" max="12285" width="11.42578125" style="15"/>
    <col min="12286" max="12286" width="3.7109375" style="15" customWidth="1"/>
    <col min="12287" max="12287" width="13" style="15" customWidth="1"/>
    <col min="12288" max="12288" width="15.85546875" style="15" customWidth="1"/>
    <col min="12289" max="12289" width="15.28515625" style="15" customWidth="1"/>
    <col min="12290" max="12290" width="11.42578125" style="15"/>
    <col min="12291" max="12291" width="10.28515625" style="15" customWidth="1"/>
    <col min="12292" max="12292" width="10.42578125" style="15" customWidth="1"/>
    <col min="12293" max="12294" width="12.7109375" style="15" customWidth="1"/>
    <col min="12295" max="12295" width="13.140625" style="15" customWidth="1"/>
    <col min="12296" max="12296" width="13.5703125" style="15" customWidth="1"/>
    <col min="12297" max="12297" width="12" style="15" customWidth="1"/>
    <col min="12298" max="12298" width="11.42578125" style="15" customWidth="1"/>
    <col min="12299" max="12299" width="12" style="15" customWidth="1"/>
    <col min="12300" max="12300" width="11.42578125" style="15" customWidth="1"/>
    <col min="12301" max="12301" width="12" style="15" customWidth="1"/>
    <col min="12302" max="12302" width="11.42578125" style="15" customWidth="1"/>
    <col min="12303" max="12303" width="11.28515625" style="15" customWidth="1"/>
    <col min="12304" max="12304" width="7.85546875" style="15" customWidth="1"/>
    <col min="12305" max="12541" width="11.42578125" style="15"/>
    <col min="12542" max="12542" width="3.7109375" style="15" customWidth="1"/>
    <col min="12543" max="12543" width="13" style="15" customWidth="1"/>
    <col min="12544" max="12544" width="15.85546875" style="15" customWidth="1"/>
    <col min="12545" max="12545" width="15.28515625" style="15" customWidth="1"/>
    <col min="12546" max="12546" width="11.42578125" style="15"/>
    <col min="12547" max="12547" width="10.28515625" style="15" customWidth="1"/>
    <col min="12548" max="12548" width="10.42578125" style="15" customWidth="1"/>
    <col min="12549" max="12550" width="12.7109375" style="15" customWidth="1"/>
    <col min="12551" max="12551" width="13.140625" style="15" customWidth="1"/>
    <col min="12552" max="12552" width="13.5703125" style="15" customWidth="1"/>
    <col min="12553" max="12553" width="12" style="15" customWidth="1"/>
    <col min="12554" max="12554" width="11.42578125" style="15" customWidth="1"/>
    <col min="12555" max="12555" width="12" style="15" customWidth="1"/>
    <col min="12556" max="12556" width="11.42578125" style="15" customWidth="1"/>
    <col min="12557" max="12557" width="12" style="15" customWidth="1"/>
    <col min="12558" max="12558" width="11.42578125" style="15" customWidth="1"/>
    <col min="12559" max="12559" width="11.28515625" style="15" customWidth="1"/>
    <col min="12560" max="12560" width="7.85546875" style="15" customWidth="1"/>
    <col min="12561" max="12797" width="11.42578125" style="15"/>
    <col min="12798" max="12798" width="3.7109375" style="15" customWidth="1"/>
    <col min="12799" max="12799" width="13" style="15" customWidth="1"/>
    <col min="12800" max="12800" width="15.85546875" style="15" customWidth="1"/>
    <col min="12801" max="12801" width="15.28515625" style="15" customWidth="1"/>
    <col min="12802" max="12802" width="11.42578125" style="15"/>
    <col min="12803" max="12803" width="10.28515625" style="15" customWidth="1"/>
    <col min="12804" max="12804" width="10.42578125" style="15" customWidth="1"/>
    <col min="12805" max="12806" width="12.7109375" style="15" customWidth="1"/>
    <col min="12807" max="12807" width="13.140625" style="15" customWidth="1"/>
    <col min="12808" max="12808" width="13.5703125" style="15" customWidth="1"/>
    <col min="12809" max="12809" width="12" style="15" customWidth="1"/>
    <col min="12810" max="12810" width="11.42578125" style="15" customWidth="1"/>
    <col min="12811" max="12811" width="12" style="15" customWidth="1"/>
    <col min="12812" max="12812" width="11.42578125" style="15" customWidth="1"/>
    <col min="12813" max="12813" width="12" style="15" customWidth="1"/>
    <col min="12814" max="12814" width="11.42578125" style="15" customWidth="1"/>
    <col min="12815" max="12815" width="11.28515625" style="15" customWidth="1"/>
    <col min="12816" max="12816" width="7.85546875" style="15" customWidth="1"/>
    <col min="12817" max="13053" width="11.42578125" style="15"/>
    <col min="13054" max="13054" width="3.7109375" style="15" customWidth="1"/>
    <col min="13055" max="13055" width="13" style="15" customWidth="1"/>
    <col min="13056" max="13056" width="15.85546875" style="15" customWidth="1"/>
    <col min="13057" max="13057" width="15.28515625" style="15" customWidth="1"/>
    <col min="13058" max="13058" width="11.42578125" style="15"/>
    <col min="13059" max="13059" width="10.28515625" style="15" customWidth="1"/>
    <col min="13060" max="13060" width="10.42578125" style="15" customWidth="1"/>
    <col min="13061" max="13062" width="12.7109375" style="15" customWidth="1"/>
    <col min="13063" max="13063" width="13.140625" style="15" customWidth="1"/>
    <col min="13064" max="13064" width="13.5703125" style="15" customWidth="1"/>
    <col min="13065" max="13065" width="12" style="15" customWidth="1"/>
    <col min="13066" max="13066" width="11.42578125" style="15" customWidth="1"/>
    <col min="13067" max="13067" width="12" style="15" customWidth="1"/>
    <col min="13068" max="13068" width="11.42578125" style="15" customWidth="1"/>
    <col min="13069" max="13069" width="12" style="15" customWidth="1"/>
    <col min="13070" max="13070" width="11.42578125" style="15" customWidth="1"/>
    <col min="13071" max="13071" width="11.28515625" style="15" customWidth="1"/>
    <col min="13072" max="13072" width="7.85546875" style="15" customWidth="1"/>
    <col min="13073" max="13309" width="11.42578125" style="15"/>
    <col min="13310" max="13310" width="3.7109375" style="15" customWidth="1"/>
    <col min="13311" max="13311" width="13" style="15" customWidth="1"/>
    <col min="13312" max="13312" width="15.85546875" style="15" customWidth="1"/>
    <col min="13313" max="13313" width="15.28515625" style="15" customWidth="1"/>
    <col min="13314" max="13314" width="11.42578125" style="15"/>
    <col min="13315" max="13315" width="10.28515625" style="15" customWidth="1"/>
    <col min="13316" max="13316" width="10.42578125" style="15" customWidth="1"/>
    <col min="13317" max="13318" width="12.7109375" style="15" customWidth="1"/>
    <col min="13319" max="13319" width="13.140625" style="15" customWidth="1"/>
    <col min="13320" max="13320" width="13.5703125" style="15" customWidth="1"/>
    <col min="13321" max="13321" width="12" style="15" customWidth="1"/>
    <col min="13322" max="13322" width="11.42578125" style="15" customWidth="1"/>
    <col min="13323" max="13323" width="12" style="15" customWidth="1"/>
    <col min="13324" max="13324" width="11.42578125" style="15" customWidth="1"/>
    <col min="13325" max="13325" width="12" style="15" customWidth="1"/>
    <col min="13326" max="13326" width="11.42578125" style="15" customWidth="1"/>
    <col min="13327" max="13327" width="11.28515625" style="15" customWidth="1"/>
    <col min="13328" max="13328" width="7.85546875" style="15" customWidth="1"/>
    <col min="13329" max="13565" width="11.42578125" style="15"/>
    <col min="13566" max="13566" width="3.7109375" style="15" customWidth="1"/>
    <col min="13567" max="13567" width="13" style="15" customWidth="1"/>
    <col min="13568" max="13568" width="15.85546875" style="15" customWidth="1"/>
    <col min="13569" max="13569" width="15.28515625" style="15" customWidth="1"/>
    <col min="13570" max="13570" width="11.42578125" style="15"/>
    <col min="13571" max="13571" width="10.28515625" style="15" customWidth="1"/>
    <col min="13572" max="13572" width="10.42578125" style="15" customWidth="1"/>
    <col min="13573" max="13574" width="12.7109375" style="15" customWidth="1"/>
    <col min="13575" max="13575" width="13.140625" style="15" customWidth="1"/>
    <col min="13576" max="13576" width="13.5703125" style="15" customWidth="1"/>
    <col min="13577" max="13577" width="12" style="15" customWidth="1"/>
    <col min="13578" max="13578" width="11.42578125" style="15" customWidth="1"/>
    <col min="13579" max="13579" width="12" style="15" customWidth="1"/>
    <col min="13580" max="13580" width="11.42578125" style="15" customWidth="1"/>
    <col min="13581" max="13581" width="12" style="15" customWidth="1"/>
    <col min="13582" max="13582" width="11.42578125" style="15" customWidth="1"/>
    <col min="13583" max="13583" width="11.28515625" style="15" customWidth="1"/>
    <col min="13584" max="13584" width="7.85546875" style="15" customWidth="1"/>
    <col min="13585" max="13821" width="11.42578125" style="15"/>
    <col min="13822" max="13822" width="3.7109375" style="15" customWidth="1"/>
    <col min="13823" max="13823" width="13" style="15" customWidth="1"/>
    <col min="13824" max="13824" width="15.85546875" style="15" customWidth="1"/>
    <col min="13825" max="13825" width="15.28515625" style="15" customWidth="1"/>
    <col min="13826" max="13826" width="11.42578125" style="15"/>
    <col min="13827" max="13827" width="10.28515625" style="15" customWidth="1"/>
    <col min="13828" max="13828" width="10.42578125" style="15" customWidth="1"/>
    <col min="13829" max="13830" width="12.7109375" style="15" customWidth="1"/>
    <col min="13831" max="13831" width="13.140625" style="15" customWidth="1"/>
    <col min="13832" max="13832" width="13.5703125" style="15" customWidth="1"/>
    <col min="13833" max="13833" width="12" style="15" customWidth="1"/>
    <col min="13834" max="13834" width="11.42578125" style="15" customWidth="1"/>
    <col min="13835" max="13835" width="12" style="15" customWidth="1"/>
    <col min="13836" max="13836" width="11.42578125" style="15" customWidth="1"/>
    <col min="13837" max="13837" width="12" style="15" customWidth="1"/>
    <col min="13838" max="13838" width="11.42578125" style="15" customWidth="1"/>
    <col min="13839" max="13839" width="11.28515625" style="15" customWidth="1"/>
    <col min="13840" max="13840" width="7.85546875" style="15" customWidth="1"/>
    <col min="13841" max="14077" width="11.42578125" style="15"/>
    <col min="14078" max="14078" width="3.7109375" style="15" customWidth="1"/>
    <col min="14079" max="14079" width="13" style="15" customWidth="1"/>
    <col min="14080" max="14080" width="15.85546875" style="15" customWidth="1"/>
    <col min="14081" max="14081" width="15.28515625" style="15" customWidth="1"/>
    <col min="14082" max="14082" width="11.42578125" style="15"/>
    <col min="14083" max="14083" width="10.28515625" style="15" customWidth="1"/>
    <col min="14084" max="14084" width="10.42578125" style="15" customWidth="1"/>
    <col min="14085" max="14086" width="12.7109375" style="15" customWidth="1"/>
    <col min="14087" max="14087" width="13.140625" style="15" customWidth="1"/>
    <col min="14088" max="14088" width="13.5703125" style="15" customWidth="1"/>
    <col min="14089" max="14089" width="12" style="15" customWidth="1"/>
    <col min="14090" max="14090" width="11.42578125" style="15" customWidth="1"/>
    <col min="14091" max="14091" width="12" style="15" customWidth="1"/>
    <col min="14092" max="14092" width="11.42578125" style="15" customWidth="1"/>
    <col min="14093" max="14093" width="12" style="15" customWidth="1"/>
    <col min="14094" max="14094" width="11.42578125" style="15" customWidth="1"/>
    <col min="14095" max="14095" width="11.28515625" style="15" customWidth="1"/>
    <col min="14096" max="14096" width="7.85546875" style="15" customWidth="1"/>
    <col min="14097" max="14333" width="11.42578125" style="15"/>
    <col min="14334" max="14334" width="3.7109375" style="15" customWidth="1"/>
    <col min="14335" max="14335" width="13" style="15" customWidth="1"/>
    <col min="14336" max="14336" width="15.85546875" style="15" customWidth="1"/>
    <col min="14337" max="14337" width="15.28515625" style="15" customWidth="1"/>
    <col min="14338" max="14338" width="11.42578125" style="15"/>
    <col min="14339" max="14339" width="10.28515625" style="15" customWidth="1"/>
    <col min="14340" max="14340" width="10.42578125" style="15" customWidth="1"/>
    <col min="14341" max="14342" width="12.7109375" style="15" customWidth="1"/>
    <col min="14343" max="14343" width="13.140625" style="15" customWidth="1"/>
    <col min="14344" max="14344" width="13.5703125" style="15" customWidth="1"/>
    <col min="14345" max="14345" width="12" style="15" customWidth="1"/>
    <col min="14346" max="14346" width="11.42578125" style="15" customWidth="1"/>
    <col min="14347" max="14347" width="12" style="15" customWidth="1"/>
    <col min="14348" max="14348" width="11.42578125" style="15" customWidth="1"/>
    <col min="14349" max="14349" width="12" style="15" customWidth="1"/>
    <col min="14350" max="14350" width="11.42578125" style="15" customWidth="1"/>
    <col min="14351" max="14351" width="11.28515625" style="15" customWidth="1"/>
    <col min="14352" max="14352" width="7.85546875" style="15" customWidth="1"/>
    <col min="14353" max="14589" width="11.42578125" style="15"/>
    <col min="14590" max="14590" width="3.7109375" style="15" customWidth="1"/>
    <col min="14591" max="14591" width="13" style="15" customWidth="1"/>
    <col min="14592" max="14592" width="15.85546875" style="15" customWidth="1"/>
    <col min="14593" max="14593" width="15.28515625" style="15" customWidth="1"/>
    <col min="14594" max="14594" width="11.42578125" style="15"/>
    <col min="14595" max="14595" width="10.28515625" style="15" customWidth="1"/>
    <col min="14596" max="14596" width="10.42578125" style="15" customWidth="1"/>
    <col min="14597" max="14598" width="12.7109375" style="15" customWidth="1"/>
    <col min="14599" max="14599" width="13.140625" style="15" customWidth="1"/>
    <col min="14600" max="14600" width="13.5703125" style="15" customWidth="1"/>
    <col min="14601" max="14601" width="12" style="15" customWidth="1"/>
    <col min="14602" max="14602" width="11.42578125" style="15" customWidth="1"/>
    <col min="14603" max="14603" width="12" style="15" customWidth="1"/>
    <col min="14604" max="14604" width="11.42578125" style="15" customWidth="1"/>
    <col min="14605" max="14605" width="12" style="15" customWidth="1"/>
    <col min="14606" max="14606" width="11.42578125" style="15" customWidth="1"/>
    <col min="14607" max="14607" width="11.28515625" style="15" customWidth="1"/>
    <col min="14608" max="14608" width="7.85546875" style="15" customWidth="1"/>
    <col min="14609" max="14845" width="11.42578125" style="15"/>
    <col min="14846" max="14846" width="3.7109375" style="15" customWidth="1"/>
    <col min="14847" max="14847" width="13" style="15" customWidth="1"/>
    <col min="14848" max="14848" width="15.85546875" style="15" customWidth="1"/>
    <col min="14849" max="14849" width="15.28515625" style="15" customWidth="1"/>
    <col min="14850" max="14850" width="11.42578125" style="15"/>
    <col min="14851" max="14851" width="10.28515625" style="15" customWidth="1"/>
    <col min="14852" max="14852" width="10.42578125" style="15" customWidth="1"/>
    <col min="14853" max="14854" width="12.7109375" style="15" customWidth="1"/>
    <col min="14855" max="14855" width="13.140625" style="15" customWidth="1"/>
    <col min="14856" max="14856" width="13.5703125" style="15" customWidth="1"/>
    <col min="14857" max="14857" width="12" style="15" customWidth="1"/>
    <col min="14858" max="14858" width="11.42578125" style="15" customWidth="1"/>
    <col min="14859" max="14859" width="12" style="15" customWidth="1"/>
    <col min="14860" max="14860" width="11.42578125" style="15" customWidth="1"/>
    <col min="14861" max="14861" width="12" style="15" customWidth="1"/>
    <col min="14862" max="14862" width="11.42578125" style="15" customWidth="1"/>
    <col min="14863" max="14863" width="11.28515625" style="15" customWidth="1"/>
    <col min="14864" max="14864" width="7.85546875" style="15" customWidth="1"/>
    <col min="14865" max="15101" width="11.42578125" style="15"/>
    <col min="15102" max="15102" width="3.7109375" style="15" customWidth="1"/>
    <col min="15103" max="15103" width="13" style="15" customWidth="1"/>
    <col min="15104" max="15104" width="15.85546875" style="15" customWidth="1"/>
    <col min="15105" max="15105" width="15.28515625" style="15" customWidth="1"/>
    <col min="15106" max="15106" width="11.42578125" style="15"/>
    <col min="15107" max="15107" width="10.28515625" style="15" customWidth="1"/>
    <col min="15108" max="15108" width="10.42578125" style="15" customWidth="1"/>
    <col min="15109" max="15110" width="12.7109375" style="15" customWidth="1"/>
    <col min="15111" max="15111" width="13.140625" style="15" customWidth="1"/>
    <col min="15112" max="15112" width="13.5703125" style="15" customWidth="1"/>
    <col min="15113" max="15113" width="12" style="15" customWidth="1"/>
    <col min="15114" max="15114" width="11.42578125" style="15" customWidth="1"/>
    <col min="15115" max="15115" width="12" style="15" customWidth="1"/>
    <col min="15116" max="15116" width="11.42578125" style="15" customWidth="1"/>
    <col min="15117" max="15117" width="12" style="15" customWidth="1"/>
    <col min="15118" max="15118" width="11.42578125" style="15" customWidth="1"/>
    <col min="15119" max="15119" width="11.28515625" style="15" customWidth="1"/>
    <col min="15120" max="15120" width="7.85546875" style="15" customWidth="1"/>
    <col min="15121" max="15357" width="11.42578125" style="15"/>
    <col min="15358" max="15358" width="3.7109375" style="15" customWidth="1"/>
    <col min="15359" max="15359" width="13" style="15" customWidth="1"/>
    <col min="15360" max="15360" width="15.85546875" style="15" customWidth="1"/>
    <col min="15361" max="15361" width="15.28515625" style="15" customWidth="1"/>
    <col min="15362" max="15362" width="11.42578125" style="15"/>
    <col min="15363" max="15363" width="10.28515625" style="15" customWidth="1"/>
    <col min="15364" max="15364" width="10.42578125" style="15" customWidth="1"/>
    <col min="15365" max="15366" width="12.7109375" style="15" customWidth="1"/>
    <col min="15367" max="15367" width="13.140625" style="15" customWidth="1"/>
    <col min="15368" max="15368" width="13.5703125" style="15" customWidth="1"/>
    <col min="15369" max="15369" width="12" style="15" customWidth="1"/>
    <col min="15370" max="15370" width="11.42578125" style="15" customWidth="1"/>
    <col min="15371" max="15371" width="12" style="15" customWidth="1"/>
    <col min="15372" max="15372" width="11.42578125" style="15" customWidth="1"/>
    <col min="15373" max="15373" width="12" style="15" customWidth="1"/>
    <col min="15374" max="15374" width="11.42578125" style="15" customWidth="1"/>
    <col min="15375" max="15375" width="11.28515625" style="15" customWidth="1"/>
    <col min="15376" max="15376" width="7.85546875" style="15" customWidth="1"/>
    <col min="15377" max="15613" width="11.42578125" style="15"/>
    <col min="15614" max="15614" width="3.7109375" style="15" customWidth="1"/>
    <col min="15615" max="15615" width="13" style="15" customWidth="1"/>
    <col min="15616" max="15616" width="15.85546875" style="15" customWidth="1"/>
    <col min="15617" max="15617" width="15.28515625" style="15" customWidth="1"/>
    <col min="15618" max="15618" width="11.42578125" style="15"/>
    <col min="15619" max="15619" width="10.28515625" style="15" customWidth="1"/>
    <col min="15620" max="15620" width="10.42578125" style="15" customWidth="1"/>
    <col min="15621" max="15622" width="12.7109375" style="15" customWidth="1"/>
    <col min="15623" max="15623" width="13.140625" style="15" customWidth="1"/>
    <col min="15624" max="15624" width="13.5703125" style="15" customWidth="1"/>
    <col min="15625" max="15625" width="12" style="15" customWidth="1"/>
    <col min="15626" max="15626" width="11.42578125" style="15" customWidth="1"/>
    <col min="15627" max="15627" width="12" style="15" customWidth="1"/>
    <col min="15628" max="15628" width="11.42578125" style="15" customWidth="1"/>
    <col min="15629" max="15629" width="12" style="15" customWidth="1"/>
    <col min="15630" max="15630" width="11.42578125" style="15" customWidth="1"/>
    <col min="15631" max="15631" width="11.28515625" style="15" customWidth="1"/>
    <col min="15632" max="15632" width="7.85546875" style="15" customWidth="1"/>
    <col min="15633" max="15869" width="11.42578125" style="15"/>
    <col min="15870" max="15870" width="3.7109375" style="15" customWidth="1"/>
    <col min="15871" max="15871" width="13" style="15" customWidth="1"/>
    <col min="15872" max="15872" width="15.85546875" style="15" customWidth="1"/>
    <col min="15873" max="15873" width="15.28515625" style="15" customWidth="1"/>
    <col min="15874" max="15874" width="11.42578125" style="15"/>
    <col min="15875" max="15875" width="10.28515625" style="15" customWidth="1"/>
    <col min="15876" max="15876" width="10.42578125" style="15" customWidth="1"/>
    <col min="15877" max="15878" width="12.7109375" style="15" customWidth="1"/>
    <col min="15879" max="15879" width="13.140625" style="15" customWidth="1"/>
    <col min="15880" max="15880" width="13.5703125" style="15" customWidth="1"/>
    <col min="15881" max="15881" width="12" style="15" customWidth="1"/>
    <col min="15882" max="15882" width="11.42578125" style="15" customWidth="1"/>
    <col min="15883" max="15883" width="12" style="15" customWidth="1"/>
    <col min="15884" max="15884" width="11.42578125" style="15" customWidth="1"/>
    <col min="15885" max="15885" width="12" style="15" customWidth="1"/>
    <col min="15886" max="15886" width="11.42578125" style="15" customWidth="1"/>
    <col min="15887" max="15887" width="11.28515625" style="15" customWidth="1"/>
    <col min="15888" max="15888" width="7.85546875" style="15" customWidth="1"/>
    <col min="15889" max="16125" width="11.42578125" style="15"/>
    <col min="16126" max="16126" width="3.7109375" style="15" customWidth="1"/>
    <col min="16127" max="16127" width="13" style="15" customWidth="1"/>
    <col min="16128" max="16128" width="15.85546875" style="15" customWidth="1"/>
    <col min="16129" max="16129" width="15.28515625" style="15" customWidth="1"/>
    <col min="16130" max="16130" width="11.42578125" style="15"/>
    <col min="16131" max="16131" width="10.28515625" style="15" customWidth="1"/>
    <col min="16132" max="16132" width="10.42578125" style="15" customWidth="1"/>
    <col min="16133" max="16134" width="12.7109375" style="15" customWidth="1"/>
    <col min="16135" max="16135" width="13.140625" style="15" customWidth="1"/>
    <col min="16136" max="16136" width="13.5703125" style="15" customWidth="1"/>
    <col min="16137" max="16137" width="12" style="15" customWidth="1"/>
    <col min="16138" max="16138" width="11.42578125" style="15" customWidth="1"/>
    <col min="16139" max="16139" width="12" style="15" customWidth="1"/>
    <col min="16140" max="16140" width="11.42578125" style="15" customWidth="1"/>
    <col min="16141" max="16141" width="12" style="15" customWidth="1"/>
    <col min="16142" max="16142" width="11.42578125" style="15" customWidth="1"/>
    <col min="16143" max="16143" width="11.28515625" style="15" customWidth="1"/>
    <col min="16144" max="16144" width="7.85546875" style="15" customWidth="1"/>
    <col min="16145" max="16384" width="11.42578125" style="15"/>
  </cols>
  <sheetData>
    <row r="1" spans="2:15" ht="15.75" thickBot="1" x14ac:dyDescent="0.3"/>
    <row r="2" spans="2:15" s="16" customFormat="1" ht="16.5" customHeight="1" thickBot="1" x14ac:dyDescent="0.3">
      <c r="B2" s="55" t="s">
        <v>45</v>
      </c>
      <c r="E2" s="56"/>
      <c r="F2" s="95" t="s">
        <v>46</v>
      </c>
      <c r="G2" s="57"/>
      <c r="H2" s="57"/>
      <c r="I2" s="57"/>
      <c r="J2" s="57"/>
      <c r="K2" s="57"/>
      <c r="L2" s="57"/>
      <c r="M2" s="57"/>
      <c r="N2" s="58"/>
      <c r="O2" s="109" t="s">
        <v>47</v>
      </c>
    </row>
    <row r="3" spans="2:15" s="16" customFormat="1" ht="15" customHeight="1" x14ac:dyDescent="0.25">
      <c r="B3" s="135" t="s">
        <v>48</v>
      </c>
      <c r="C3" s="136"/>
      <c r="D3" s="137" t="s">
        <v>49</v>
      </c>
      <c r="E3" s="112" t="s">
        <v>86</v>
      </c>
      <c r="F3" s="140" t="s">
        <v>50</v>
      </c>
      <c r="G3" s="142" t="s">
        <v>51</v>
      </c>
      <c r="H3" s="144" t="s">
        <v>52</v>
      </c>
      <c r="I3" s="146" t="s">
        <v>53</v>
      </c>
      <c r="J3" s="148" t="s">
        <v>39</v>
      </c>
      <c r="K3" s="149"/>
      <c r="L3" s="123" t="s">
        <v>54</v>
      </c>
      <c r="M3" s="123"/>
      <c r="N3" s="123"/>
      <c r="O3" s="110"/>
    </row>
    <row r="4" spans="2:15" s="16" customFormat="1" ht="30.75" thickBot="1" x14ac:dyDescent="0.3">
      <c r="B4" s="135"/>
      <c r="C4" s="136"/>
      <c r="D4" s="138"/>
      <c r="E4" s="113"/>
      <c r="F4" s="141"/>
      <c r="G4" s="143"/>
      <c r="H4" s="145"/>
      <c r="I4" s="147"/>
      <c r="J4" s="59" t="s">
        <v>55</v>
      </c>
      <c r="K4" s="60" t="s">
        <v>43</v>
      </c>
      <c r="L4" s="61" t="s">
        <v>30</v>
      </c>
      <c r="M4" s="62" t="s">
        <v>56</v>
      </c>
      <c r="N4" s="63" t="s">
        <v>28</v>
      </c>
      <c r="O4" s="110"/>
    </row>
    <row r="5" spans="2:15" s="17" customFormat="1" ht="15.75" x14ac:dyDescent="0.25">
      <c r="B5" s="64"/>
      <c r="C5" s="124" t="s">
        <v>0</v>
      </c>
      <c r="D5" s="138"/>
      <c r="E5" s="126">
        <v>-50</v>
      </c>
      <c r="F5" s="128">
        <v>-20</v>
      </c>
      <c r="G5" s="130">
        <v>-10</v>
      </c>
      <c r="H5" s="105">
        <v>-20</v>
      </c>
      <c r="I5" s="107">
        <v>-40</v>
      </c>
      <c r="J5" s="65">
        <v>-20</v>
      </c>
      <c r="K5" s="66">
        <v>-10</v>
      </c>
      <c r="L5" s="67">
        <v>-20</v>
      </c>
      <c r="M5" s="68">
        <v>-10</v>
      </c>
      <c r="N5" s="69">
        <v>-20</v>
      </c>
      <c r="O5" s="110"/>
    </row>
    <row r="6" spans="2:15" s="17" customFormat="1" ht="16.5" thickBot="1" x14ac:dyDescent="0.3">
      <c r="B6" s="70"/>
      <c r="C6" s="125"/>
      <c r="D6" s="139"/>
      <c r="E6" s="127"/>
      <c r="F6" s="129"/>
      <c r="G6" s="131"/>
      <c r="H6" s="106"/>
      <c r="I6" s="108"/>
      <c r="J6" s="132" t="s">
        <v>57</v>
      </c>
      <c r="K6" s="133"/>
      <c r="L6" s="134" t="s">
        <v>58</v>
      </c>
      <c r="M6" s="134"/>
      <c r="N6" s="134"/>
      <c r="O6" s="111"/>
    </row>
    <row r="7" spans="2:15" s="16" customFormat="1" ht="15.75" x14ac:dyDescent="0.25">
      <c r="B7" s="71" t="s">
        <v>90</v>
      </c>
      <c r="C7" s="120"/>
      <c r="D7" s="121">
        <f>SUMIF($B$22:$B$30,C7,$C$22:$C$30)</f>
        <v>0</v>
      </c>
      <c r="E7" s="91"/>
      <c r="F7" s="21"/>
      <c r="G7" s="19"/>
      <c r="H7" s="18"/>
      <c r="I7" s="18"/>
      <c r="J7" s="18"/>
      <c r="K7" s="20"/>
      <c r="L7" s="21"/>
      <c r="M7" s="23"/>
      <c r="N7" s="25"/>
      <c r="O7" s="122">
        <f>+SUM(D7,E8:N8)</f>
        <v>0</v>
      </c>
    </row>
    <row r="8" spans="2:15" s="16" customFormat="1" ht="15.75" hidden="1" x14ac:dyDescent="0.25">
      <c r="B8" s="93"/>
      <c r="C8" s="114"/>
      <c r="D8" s="115"/>
      <c r="E8" s="92">
        <f t="shared" ref="E8:N18" si="0">IF(E7=0,0,E$5)</f>
        <v>0</v>
      </c>
      <c r="F8" s="45">
        <f t="shared" si="0"/>
        <v>0</v>
      </c>
      <c r="G8" s="26">
        <f t="shared" si="0"/>
        <v>0</v>
      </c>
      <c r="H8" s="27">
        <f t="shared" si="0"/>
        <v>0</v>
      </c>
      <c r="I8" s="26">
        <f t="shared" si="0"/>
        <v>0</v>
      </c>
      <c r="J8" s="92">
        <f t="shared" si="0"/>
        <v>0</v>
      </c>
      <c r="K8" s="45">
        <f t="shared" si="0"/>
        <v>0</v>
      </c>
      <c r="L8" s="22">
        <f t="shared" si="0"/>
        <v>0</v>
      </c>
      <c r="M8" s="28">
        <f t="shared" si="0"/>
        <v>0</v>
      </c>
      <c r="N8" s="24">
        <f t="shared" si="0"/>
        <v>0</v>
      </c>
      <c r="O8" s="116"/>
    </row>
    <row r="9" spans="2:15" s="16" customFormat="1" ht="15.75" x14ac:dyDescent="0.25">
      <c r="B9" s="53" t="s">
        <v>91</v>
      </c>
      <c r="C9" s="114"/>
      <c r="D9" s="115">
        <f>SUMIF($B$22:$B$30,C9,$C$22:$C$30)</f>
        <v>0</v>
      </c>
      <c r="E9" s="27"/>
      <c r="F9" s="21"/>
      <c r="G9" s="18"/>
      <c r="H9" s="18"/>
      <c r="I9" s="18"/>
      <c r="J9" s="18"/>
      <c r="K9" s="20"/>
      <c r="L9" s="21"/>
      <c r="M9" s="23"/>
      <c r="N9" s="25"/>
      <c r="O9" s="116">
        <f>+SUM(D9,E10:N10)</f>
        <v>0</v>
      </c>
    </row>
    <row r="10" spans="2:15" s="16" customFormat="1" ht="15.75" hidden="1" x14ac:dyDescent="0.25">
      <c r="B10" s="93"/>
      <c r="C10" s="114"/>
      <c r="D10" s="115"/>
      <c r="E10" s="92">
        <f>IF(E9=0,0,E$5)</f>
        <v>0</v>
      </c>
      <c r="F10" s="92">
        <f t="shared" ref="F10:K10" si="1">IF(F9=0,0,F$5)</f>
        <v>0</v>
      </c>
      <c r="G10" s="26">
        <f t="shared" si="1"/>
        <v>0</v>
      </c>
      <c r="H10" s="92">
        <f t="shared" si="1"/>
        <v>0</v>
      </c>
      <c r="I10" s="92">
        <f t="shared" si="1"/>
        <v>0</v>
      </c>
      <c r="J10" s="92">
        <f t="shared" si="1"/>
        <v>0</v>
      </c>
      <c r="K10" s="45">
        <f t="shared" si="1"/>
        <v>0</v>
      </c>
      <c r="L10" s="22">
        <f t="shared" si="0"/>
        <v>0</v>
      </c>
      <c r="M10" s="28">
        <f t="shared" si="0"/>
        <v>0</v>
      </c>
      <c r="N10" s="24">
        <f t="shared" si="0"/>
        <v>0</v>
      </c>
      <c r="O10" s="116"/>
    </row>
    <row r="11" spans="2:15" s="16" customFormat="1" ht="15.75" x14ac:dyDescent="0.25">
      <c r="B11" s="53" t="s">
        <v>88</v>
      </c>
      <c r="C11" s="114"/>
      <c r="D11" s="115">
        <f>SUMIF($B$22:$B$30,C11,$C$22:$C$30)</f>
        <v>0</v>
      </c>
      <c r="E11" s="92"/>
      <c r="F11" s="18"/>
      <c r="G11" s="18"/>
      <c r="H11" s="18"/>
      <c r="I11" s="18"/>
      <c r="J11" s="18"/>
      <c r="K11" s="20"/>
      <c r="L11" s="21"/>
      <c r="M11" s="23"/>
      <c r="N11" s="25"/>
      <c r="O11" s="116">
        <f>+SUM(D11,E12:N12)</f>
        <v>0</v>
      </c>
    </row>
    <row r="12" spans="2:15" s="16" customFormat="1" ht="15.75" hidden="1" x14ac:dyDescent="0.25">
      <c r="B12" s="93"/>
      <c r="C12" s="114"/>
      <c r="D12" s="115"/>
      <c r="E12" s="92">
        <f>IF(E11=0,0,E$5)</f>
        <v>0</v>
      </c>
      <c r="F12" s="92">
        <f t="shared" ref="F12:K12" si="2">IF(F11=0,0,F$5)</f>
        <v>0</v>
      </c>
      <c r="G12" s="26">
        <f t="shared" si="2"/>
        <v>0</v>
      </c>
      <c r="H12" s="92">
        <f t="shared" si="2"/>
        <v>0</v>
      </c>
      <c r="I12" s="92">
        <f t="shared" si="2"/>
        <v>0</v>
      </c>
      <c r="J12" s="92">
        <f t="shared" si="2"/>
        <v>0</v>
      </c>
      <c r="K12" s="45">
        <f t="shared" si="2"/>
        <v>0</v>
      </c>
      <c r="L12" s="22">
        <f t="shared" si="0"/>
        <v>0</v>
      </c>
      <c r="M12" s="28">
        <f t="shared" si="0"/>
        <v>0</v>
      </c>
      <c r="N12" s="24">
        <f t="shared" si="0"/>
        <v>0</v>
      </c>
      <c r="O12" s="116"/>
    </row>
    <row r="13" spans="2:15" s="16" customFormat="1" ht="15.75" x14ac:dyDescent="0.25">
      <c r="B13" s="53" t="s">
        <v>89</v>
      </c>
      <c r="C13" s="114"/>
      <c r="D13" s="115">
        <f>SUMIF($B$22:$B$30,C13,$C$22:$C$30)</f>
        <v>0</v>
      </c>
      <c r="E13" s="92"/>
      <c r="F13" s="18"/>
      <c r="G13" s="18"/>
      <c r="H13" s="18"/>
      <c r="I13" s="18"/>
      <c r="J13" s="18"/>
      <c r="K13" s="20"/>
      <c r="L13" s="21"/>
      <c r="M13" s="23"/>
      <c r="N13" s="25"/>
      <c r="O13" s="116">
        <f>+SUM(D13,E14:N14)</f>
        <v>0</v>
      </c>
    </row>
    <row r="14" spans="2:15" s="16" customFormat="1" ht="15.75" hidden="1" x14ac:dyDescent="0.25">
      <c r="B14" s="93"/>
      <c r="C14" s="114"/>
      <c r="D14" s="115"/>
      <c r="E14" s="92">
        <f t="shared" ref="E14:K14" si="3">IF(E13=0,0,E$5)</f>
        <v>0</v>
      </c>
      <c r="F14" s="92">
        <f t="shared" si="3"/>
        <v>0</v>
      </c>
      <c r="G14" s="26">
        <f t="shared" si="3"/>
        <v>0</v>
      </c>
      <c r="H14" s="92">
        <f t="shared" si="3"/>
        <v>0</v>
      </c>
      <c r="I14" s="92">
        <f t="shared" si="3"/>
        <v>0</v>
      </c>
      <c r="J14" s="92">
        <f t="shared" si="3"/>
        <v>0</v>
      </c>
      <c r="K14" s="45">
        <f t="shared" si="3"/>
        <v>0</v>
      </c>
      <c r="L14" s="22">
        <f t="shared" si="0"/>
        <v>0</v>
      </c>
      <c r="M14" s="28">
        <f t="shared" si="0"/>
        <v>0</v>
      </c>
      <c r="N14" s="24">
        <f t="shared" si="0"/>
        <v>0</v>
      </c>
      <c r="O14" s="116"/>
    </row>
    <row r="15" spans="2:15" s="16" customFormat="1" ht="15.75" x14ac:dyDescent="0.25">
      <c r="B15" s="53" t="s">
        <v>60</v>
      </c>
      <c r="C15" s="114"/>
      <c r="D15" s="115">
        <f>SUMIF($B$22:$B$30,C15,$C$22:$C$30)</f>
        <v>0</v>
      </c>
      <c r="E15" s="92"/>
      <c r="F15" s="18"/>
      <c r="G15" s="18"/>
      <c r="H15" s="18"/>
      <c r="I15" s="18"/>
      <c r="J15" s="18"/>
      <c r="K15" s="20"/>
      <c r="L15" s="21"/>
      <c r="M15" s="23"/>
      <c r="N15" s="25"/>
      <c r="O15" s="116">
        <f>+SUM(D15,E16:N16)</f>
        <v>0</v>
      </c>
    </row>
    <row r="16" spans="2:15" s="16" customFormat="1" ht="15.75" hidden="1" x14ac:dyDescent="0.25">
      <c r="B16" s="93"/>
      <c r="C16" s="114"/>
      <c r="D16" s="115"/>
      <c r="E16" s="92">
        <f t="shared" ref="E16:K16" si="4">IF(E15=0,0,E$5)</f>
        <v>0</v>
      </c>
      <c r="F16" s="92">
        <f t="shared" si="4"/>
        <v>0</v>
      </c>
      <c r="G16" s="26">
        <f t="shared" si="4"/>
        <v>0</v>
      </c>
      <c r="H16" s="92">
        <f t="shared" si="4"/>
        <v>0</v>
      </c>
      <c r="I16" s="92">
        <f t="shared" si="4"/>
        <v>0</v>
      </c>
      <c r="J16" s="92">
        <f t="shared" si="4"/>
        <v>0</v>
      </c>
      <c r="K16" s="45">
        <f t="shared" si="4"/>
        <v>0</v>
      </c>
      <c r="L16" s="22">
        <f t="shared" si="0"/>
        <v>0</v>
      </c>
      <c r="M16" s="28">
        <f t="shared" si="0"/>
        <v>0</v>
      </c>
      <c r="N16" s="24">
        <f t="shared" si="0"/>
        <v>0</v>
      </c>
      <c r="O16" s="116"/>
    </row>
    <row r="17" spans="2:17" s="16" customFormat="1" ht="15.75" x14ac:dyDescent="0.25">
      <c r="B17" s="53" t="s">
        <v>61</v>
      </c>
      <c r="C17" s="114"/>
      <c r="D17" s="115">
        <f>SUMIF($B$22:$B$30,C17,$C$22:$C$30)</f>
        <v>0</v>
      </c>
      <c r="E17" s="92"/>
      <c r="F17" s="18"/>
      <c r="G17" s="18"/>
      <c r="H17" s="18"/>
      <c r="I17" s="18"/>
      <c r="J17" s="18"/>
      <c r="K17" s="20"/>
      <c r="L17" s="21"/>
      <c r="M17" s="23"/>
      <c r="N17" s="25"/>
      <c r="O17" s="116">
        <f>+SUM(D17,E18:N18)</f>
        <v>0</v>
      </c>
    </row>
    <row r="18" spans="2:17" s="16" customFormat="1" ht="16.5" hidden="1" thickBot="1" x14ac:dyDescent="0.3">
      <c r="B18" s="94"/>
      <c r="C18" s="117"/>
      <c r="D18" s="118"/>
      <c r="E18" s="37">
        <f t="shared" ref="E18:K18" si="5">IF(E17=0,0,E$5)</f>
        <v>0</v>
      </c>
      <c r="F18" s="38">
        <f t="shared" si="5"/>
        <v>0</v>
      </c>
      <c r="G18" s="39">
        <f t="shared" si="5"/>
        <v>0</v>
      </c>
      <c r="H18" s="39">
        <f t="shared" si="5"/>
        <v>0</v>
      </c>
      <c r="I18" s="39">
        <f t="shared" si="5"/>
        <v>0</v>
      </c>
      <c r="J18" s="40">
        <f t="shared" si="5"/>
        <v>0</v>
      </c>
      <c r="K18" s="41">
        <f t="shared" si="5"/>
        <v>0</v>
      </c>
      <c r="L18" s="42">
        <f t="shared" si="0"/>
        <v>0</v>
      </c>
      <c r="M18" s="43">
        <f t="shared" si="0"/>
        <v>0</v>
      </c>
      <c r="N18" s="44">
        <f t="shared" si="0"/>
        <v>0</v>
      </c>
      <c r="O18" s="119"/>
    </row>
    <row r="19" spans="2:17" s="29" customFormat="1" ht="19.5" thickBot="1" x14ac:dyDescent="0.3">
      <c r="B19" s="103" t="s">
        <v>62</v>
      </c>
      <c r="C19" s="104"/>
      <c r="D19" s="72">
        <f>+SUM(D7:D18)</f>
        <v>0</v>
      </c>
      <c r="E19" s="30">
        <f>E8+E10+E12+E14+E16+E18</f>
        <v>0</v>
      </c>
      <c r="F19" s="74">
        <f t="shared" ref="F19:L19" si="6">+F8+F10+F12+F14+F16+F18</f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5">
        <f t="shared" si="6"/>
        <v>0</v>
      </c>
      <c r="K19" s="76">
        <f t="shared" si="6"/>
        <v>0</v>
      </c>
      <c r="L19" s="77">
        <f t="shared" si="6"/>
        <v>0</v>
      </c>
      <c r="M19" s="78">
        <f>+M8+M10+M12+M14+M16+M18</f>
        <v>0</v>
      </c>
      <c r="N19" s="79">
        <f>+N8+N10+N12+N14+N16+N18</f>
        <v>0</v>
      </c>
      <c r="O19" s="80">
        <f>+O7+O9+O11+O13+O15+O17</f>
        <v>0</v>
      </c>
    </row>
    <row r="20" spans="2:17" s="16" customFormat="1" ht="7.5" customHeight="1" x14ac:dyDescent="0.25"/>
    <row r="21" spans="2:17" s="16" customFormat="1" x14ac:dyDescent="0.25">
      <c r="J21" s="31" t="s">
        <v>63</v>
      </c>
      <c r="K21" s="16" t="s">
        <v>64</v>
      </c>
      <c r="O21" s="16" t="s">
        <v>65</v>
      </c>
    </row>
    <row r="22" spans="2:17" s="32" customFormat="1" ht="15.75" x14ac:dyDescent="0.25">
      <c r="B22" s="81" t="s">
        <v>66</v>
      </c>
      <c r="C22" s="82">
        <v>299</v>
      </c>
      <c r="D22" s="83" t="s">
        <v>67</v>
      </c>
      <c r="E22" s="54"/>
      <c r="F22" s="54"/>
      <c r="J22" s="84">
        <v>30</v>
      </c>
      <c r="K22" s="25"/>
      <c r="L22" s="85" t="s">
        <v>68</v>
      </c>
      <c r="M22" s="86"/>
      <c r="N22" s="87"/>
      <c r="O22" s="88">
        <f>-K22*J22</f>
        <v>0</v>
      </c>
    </row>
    <row r="23" spans="2:17" s="32" customFormat="1" ht="15.75" x14ac:dyDescent="0.25">
      <c r="B23" s="81" t="s">
        <v>59</v>
      </c>
      <c r="C23" s="82">
        <v>249</v>
      </c>
      <c r="D23" s="83" t="s">
        <v>69</v>
      </c>
      <c r="E23" s="54"/>
      <c r="F23" s="54"/>
      <c r="G23" s="33"/>
      <c r="J23" s="84">
        <v>20</v>
      </c>
      <c r="K23" s="25"/>
      <c r="L23" s="85" t="s">
        <v>70</v>
      </c>
      <c r="M23" s="86"/>
      <c r="N23" s="87"/>
      <c r="O23" s="88">
        <f>-K23*J23</f>
        <v>0</v>
      </c>
    </row>
    <row r="24" spans="2:17" s="32" customFormat="1" ht="15.75" x14ac:dyDescent="0.25">
      <c r="B24" s="81" t="s">
        <v>71</v>
      </c>
      <c r="C24" s="82">
        <v>239</v>
      </c>
      <c r="D24" s="83" t="s">
        <v>72</v>
      </c>
      <c r="E24" s="54"/>
      <c r="F24" s="54"/>
      <c r="J24" s="84">
        <v>10</v>
      </c>
      <c r="K24" s="25"/>
      <c r="L24" s="85" t="s">
        <v>73</v>
      </c>
      <c r="M24" s="86"/>
      <c r="N24" s="87"/>
      <c r="O24" s="88">
        <f>-K24*J24</f>
        <v>0</v>
      </c>
    </row>
    <row r="25" spans="2:17" s="32" customFormat="1" ht="15.75" x14ac:dyDescent="0.25">
      <c r="B25" s="81" t="s">
        <v>74</v>
      </c>
      <c r="C25" s="82">
        <v>189</v>
      </c>
      <c r="D25" s="83" t="s">
        <v>75</v>
      </c>
      <c r="E25" s="54"/>
      <c r="F25" s="54"/>
      <c r="G25" s="33"/>
      <c r="L25" s="34" t="s">
        <v>76</v>
      </c>
    </row>
    <row r="26" spans="2:17" s="32" customFormat="1" ht="16.5" thickBot="1" x14ac:dyDescent="0.3">
      <c r="B26" s="81" t="s">
        <v>10</v>
      </c>
      <c r="C26" s="82">
        <v>119</v>
      </c>
      <c r="D26" s="83" t="s">
        <v>77</v>
      </c>
      <c r="E26" s="54"/>
      <c r="F26" s="54"/>
    </row>
    <row r="27" spans="2:17" s="32" customFormat="1" ht="19.5" thickBot="1" x14ac:dyDescent="0.3">
      <c r="B27" s="81" t="s">
        <v>12</v>
      </c>
      <c r="C27" s="82">
        <v>169</v>
      </c>
      <c r="D27" s="83" t="s">
        <v>78</v>
      </c>
      <c r="E27" s="54"/>
      <c r="F27" s="54"/>
      <c r="N27" s="89" t="s">
        <v>79</v>
      </c>
      <c r="O27" s="90">
        <f>O19-D19+SUM(O22:O24)</f>
        <v>0</v>
      </c>
    </row>
    <row r="28" spans="2:17" s="32" customFormat="1" ht="16.5" thickBot="1" x14ac:dyDescent="0.3">
      <c r="B28" s="81" t="s">
        <v>80</v>
      </c>
      <c r="C28" s="82">
        <f>169+70</f>
        <v>239</v>
      </c>
      <c r="D28" s="83" t="s">
        <v>81</v>
      </c>
      <c r="E28" s="54"/>
      <c r="F28" s="54"/>
    </row>
    <row r="29" spans="2:17" s="32" customFormat="1" ht="19.5" thickBot="1" x14ac:dyDescent="0.3">
      <c r="B29" s="81" t="s">
        <v>18</v>
      </c>
      <c r="C29" s="82">
        <v>150</v>
      </c>
      <c r="D29" s="83" t="s">
        <v>83</v>
      </c>
      <c r="E29" s="54"/>
      <c r="F29" s="54"/>
      <c r="N29" s="89" t="s">
        <v>84</v>
      </c>
      <c r="O29" s="90">
        <f>D19+O27</f>
        <v>0</v>
      </c>
    </row>
    <row r="30" spans="2:17" s="32" customFormat="1" ht="15.75" x14ac:dyDescent="0.25">
      <c r="B30" s="81" t="s">
        <v>19</v>
      </c>
      <c r="C30" s="82">
        <v>100</v>
      </c>
      <c r="D30" s="83" t="s">
        <v>85</v>
      </c>
      <c r="E30" s="54"/>
      <c r="F30" s="54"/>
      <c r="K30" s="15"/>
      <c r="L30" s="15"/>
      <c r="M30" s="15"/>
      <c r="N30" s="15"/>
      <c r="O30" s="15"/>
      <c r="P30" s="15"/>
      <c r="Q30" s="15"/>
    </row>
    <row r="31" spans="2:17" ht="4.5" customHeight="1" x14ac:dyDescent="0.25"/>
    <row r="32" spans="2:17" x14ac:dyDescent="0.25">
      <c r="B32" s="36" t="s">
        <v>80</v>
      </c>
      <c r="C32" s="35" t="s">
        <v>82</v>
      </c>
    </row>
  </sheetData>
  <sheetProtection algorithmName="SHA-512" hashValue="Glp0ZWJYvIVOoTKaD3rMEU2dWzyz6xcTRVGE9qSy1tq2mKh6JAufyd6SVPs7mEM8gvqU8zZQscfla9X8NFzOew==" saltValue="8mmOtVbYCBLao+ZAEOh3wA==" spinCount="100000" sheet="1" objects="1" scenarios="1"/>
  <mergeCells count="37">
    <mergeCell ref="L3:N3"/>
    <mergeCell ref="C5:C6"/>
    <mergeCell ref="E5:E6"/>
    <mergeCell ref="F5:F6"/>
    <mergeCell ref="G5:G6"/>
    <mergeCell ref="J6:K6"/>
    <mergeCell ref="L6:N6"/>
    <mergeCell ref="B3:C4"/>
    <mergeCell ref="D3:D6"/>
    <mergeCell ref="F3:F4"/>
    <mergeCell ref="G3:G4"/>
    <mergeCell ref="H3:H4"/>
    <mergeCell ref="I3:I4"/>
    <mergeCell ref="J3:K3"/>
    <mergeCell ref="O13:O14"/>
    <mergeCell ref="C7:C8"/>
    <mergeCell ref="D7:D8"/>
    <mergeCell ref="O7:O8"/>
    <mergeCell ref="C9:C10"/>
    <mergeCell ref="D9:D10"/>
    <mergeCell ref="O9:O10"/>
    <mergeCell ref="B19:C19"/>
    <mergeCell ref="H5:H6"/>
    <mergeCell ref="I5:I6"/>
    <mergeCell ref="O2:O6"/>
    <mergeCell ref="E3:E4"/>
    <mergeCell ref="C15:C16"/>
    <mergeCell ref="D15:D16"/>
    <mergeCell ref="O15:O16"/>
    <mergeCell ref="C17:C18"/>
    <mergeCell ref="D17:D18"/>
    <mergeCell ref="O17:O18"/>
    <mergeCell ref="C11:C12"/>
    <mergeCell ref="D11:D12"/>
    <mergeCell ref="O11:O12"/>
    <mergeCell ref="C13:C14"/>
    <mergeCell ref="D13:D14"/>
  </mergeCells>
  <conditionalFormatting sqref="J7:N18 E7:E18">
    <cfRule type="expression" dxfId="10" priority="9">
      <formula>$C7=$B$29</formula>
    </cfRule>
    <cfRule type="expression" dxfId="9" priority="10" stopIfTrue="1">
      <formula>$C7=$B$30</formula>
    </cfRule>
  </conditionalFormatting>
  <conditionalFormatting sqref="E19:N19">
    <cfRule type="cellIs" dxfId="8" priority="14" stopIfTrue="1" operator="lessThan">
      <formula>0</formula>
    </cfRule>
  </conditionalFormatting>
  <conditionalFormatting sqref="O22:O24">
    <cfRule type="cellIs" dxfId="7" priority="20" stopIfTrue="1" operator="lessThan">
      <formula>0</formula>
    </cfRule>
  </conditionalFormatting>
  <conditionalFormatting sqref="F7:N17">
    <cfRule type="expression" dxfId="6" priority="8" stopIfTrue="1">
      <formula>$C7=$B$26</formula>
    </cfRule>
  </conditionalFormatting>
  <conditionalFormatting sqref="L7:N17">
    <cfRule type="expression" dxfId="5" priority="6">
      <formula>$C7=$B$25</formula>
    </cfRule>
    <cfRule type="expression" dxfId="4" priority="7">
      <formula>$C7=$B$23</formula>
    </cfRule>
  </conditionalFormatting>
  <conditionalFormatting sqref="E7:E17">
    <cfRule type="expression" dxfId="3" priority="1">
      <formula>C$7=$B$28</formula>
    </cfRule>
    <cfRule type="expression" dxfId="2" priority="2">
      <formula>$C7=$B$27</formula>
    </cfRule>
    <cfRule type="expression" dxfId="1" priority="3">
      <formula>$C7=$B$24</formula>
    </cfRule>
    <cfRule type="expression" dxfId="0" priority="5">
      <formula>+$C7=$B$22</formula>
    </cfRule>
  </conditionalFormatting>
  <dataValidations count="1">
    <dataValidation type="list" allowBlank="1" showInputMessage="1" showErrorMessage="1" sqref="C7:C18 IV7:IV18 SR7:SR18 ACN7:ACN18 AMJ7:AMJ18 AWF7:AWF18 BGB7:BGB18 BPX7:BPX18 BZT7:BZT18 CJP7:CJP18 CTL7:CTL18 DDH7:DDH18 DND7:DND18 DWZ7:DWZ18 EGV7:EGV18 EQR7:EQR18 FAN7:FAN18 FKJ7:FKJ18 FUF7:FUF18 GEB7:GEB18 GNX7:GNX18 GXT7:GXT18 HHP7:HHP18 HRL7:HRL18 IBH7:IBH18 ILD7:ILD18 IUZ7:IUZ18 JEV7:JEV18 JOR7:JOR18 JYN7:JYN18 KIJ7:KIJ18 KSF7:KSF18 LCB7:LCB18 LLX7:LLX18 LVT7:LVT18 MFP7:MFP18 MPL7:MPL18 MZH7:MZH18 NJD7:NJD18 NSZ7:NSZ18 OCV7:OCV18 OMR7:OMR18 OWN7:OWN18 PGJ7:PGJ18 PQF7:PQF18 QAB7:QAB18 QJX7:QJX18 QTT7:QTT18 RDP7:RDP18 RNL7:RNL18 RXH7:RXH18 SHD7:SHD18 SQZ7:SQZ18 TAV7:TAV18 TKR7:TKR18 TUN7:TUN18 UEJ7:UEJ18 UOF7:UOF18 UYB7:UYB18 VHX7:VHX18 VRT7:VRT18 WBP7:WBP18 WLL7:WLL18 WVH7:WVH18 C65543:C65554 IV65543:IV65554 SR65543:SR65554 ACN65543:ACN65554 AMJ65543:AMJ65554 AWF65543:AWF65554 BGB65543:BGB65554 BPX65543:BPX65554 BZT65543:BZT65554 CJP65543:CJP65554 CTL65543:CTL65554 DDH65543:DDH65554 DND65543:DND65554 DWZ65543:DWZ65554 EGV65543:EGV65554 EQR65543:EQR65554 FAN65543:FAN65554 FKJ65543:FKJ65554 FUF65543:FUF65554 GEB65543:GEB65554 GNX65543:GNX65554 GXT65543:GXT65554 HHP65543:HHP65554 HRL65543:HRL65554 IBH65543:IBH65554 ILD65543:ILD65554 IUZ65543:IUZ65554 JEV65543:JEV65554 JOR65543:JOR65554 JYN65543:JYN65554 KIJ65543:KIJ65554 KSF65543:KSF65554 LCB65543:LCB65554 LLX65543:LLX65554 LVT65543:LVT65554 MFP65543:MFP65554 MPL65543:MPL65554 MZH65543:MZH65554 NJD65543:NJD65554 NSZ65543:NSZ65554 OCV65543:OCV65554 OMR65543:OMR65554 OWN65543:OWN65554 PGJ65543:PGJ65554 PQF65543:PQF65554 QAB65543:QAB65554 QJX65543:QJX65554 QTT65543:QTT65554 RDP65543:RDP65554 RNL65543:RNL65554 RXH65543:RXH65554 SHD65543:SHD65554 SQZ65543:SQZ65554 TAV65543:TAV65554 TKR65543:TKR65554 TUN65543:TUN65554 UEJ65543:UEJ65554 UOF65543:UOF65554 UYB65543:UYB65554 VHX65543:VHX65554 VRT65543:VRT65554 WBP65543:WBP65554 WLL65543:WLL65554 WVH65543:WVH65554 C131079:C131090 IV131079:IV131090 SR131079:SR131090 ACN131079:ACN131090 AMJ131079:AMJ131090 AWF131079:AWF131090 BGB131079:BGB131090 BPX131079:BPX131090 BZT131079:BZT131090 CJP131079:CJP131090 CTL131079:CTL131090 DDH131079:DDH131090 DND131079:DND131090 DWZ131079:DWZ131090 EGV131079:EGV131090 EQR131079:EQR131090 FAN131079:FAN131090 FKJ131079:FKJ131090 FUF131079:FUF131090 GEB131079:GEB131090 GNX131079:GNX131090 GXT131079:GXT131090 HHP131079:HHP131090 HRL131079:HRL131090 IBH131079:IBH131090 ILD131079:ILD131090 IUZ131079:IUZ131090 JEV131079:JEV131090 JOR131079:JOR131090 JYN131079:JYN131090 KIJ131079:KIJ131090 KSF131079:KSF131090 LCB131079:LCB131090 LLX131079:LLX131090 LVT131079:LVT131090 MFP131079:MFP131090 MPL131079:MPL131090 MZH131079:MZH131090 NJD131079:NJD131090 NSZ131079:NSZ131090 OCV131079:OCV131090 OMR131079:OMR131090 OWN131079:OWN131090 PGJ131079:PGJ131090 PQF131079:PQF131090 QAB131079:QAB131090 QJX131079:QJX131090 QTT131079:QTT131090 RDP131079:RDP131090 RNL131079:RNL131090 RXH131079:RXH131090 SHD131079:SHD131090 SQZ131079:SQZ131090 TAV131079:TAV131090 TKR131079:TKR131090 TUN131079:TUN131090 UEJ131079:UEJ131090 UOF131079:UOF131090 UYB131079:UYB131090 VHX131079:VHX131090 VRT131079:VRT131090 WBP131079:WBP131090 WLL131079:WLL131090 WVH131079:WVH131090 C196615:C196626 IV196615:IV196626 SR196615:SR196626 ACN196615:ACN196626 AMJ196615:AMJ196626 AWF196615:AWF196626 BGB196615:BGB196626 BPX196615:BPX196626 BZT196615:BZT196626 CJP196615:CJP196626 CTL196615:CTL196626 DDH196615:DDH196626 DND196615:DND196626 DWZ196615:DWZ196626 EGV196615:EGV196626 EQR196615:EQR196626 FAN196615:FAN196626 FKJ196615:FKJ196626 FUF196615:FUF196626 GEB196615:GEB196626 GNX196615:GNX196626 GXT196615:GXT196626 HHP196615:HHP196626 HRL196615:HRL196626 IBH196615:IBH196626 ILD196615:ILD196626 IUZ196615:IUZ196626 JEV196615:JEV196626 JOR196615:JOR196626 JYN196615:JYN196626 KIJ196615:KIJ196626 KSF196615:KSF196626 LCB196615:LCB196626 LLX196615:LLX196626 LVT196615:LVT196626 MFP196615:MFP196626 MPL196615:MPL196626 MZH196615:MZH196626 NJD196615:NJD196626 NSZ196615:NSZ196626 OCV196615:OCV196626 OMR196615:OMR196626 OWN196615:OWN196626 PGJ196615:PGJ196626 PQF196615:PQF196626 QAB196615:QAB196626 QJX196615:QJX196626 QTT196615:QTT196626 RDP196615:RDP196626 RNL196615:RNL196626 RXH196615:RXH196626 SHD196615:SHD196626 SQZ196615:SQZ196626 TAV196615:TAV196626 TKR196615:TKR196626 TUN196615:TUN196626 UEJ196615:UEJ196626 UOF196615:UOF196626 UYB196615:UYB196626 VHX196615:VHX196626 VRT196615:VRT196626 WBP196615:WBP196626 WLL196615:WLL196626 WVH196615:WVH196626 C262151:C262162 IV262151:IV262162 SR262151:SR262162 ACN262151:ACN262162 AMJ262151:AMJ262162 AWF262151:AWF262162 BGB262151:BGB262162 BPX262151:BPX262162 BZT262151:BZT262162 CJP262151:CJP262162 CTL262151:CTL262162 DDH262151:DDH262162 DND262151:DND262162 DWZ262151:DWZ262162 EGV262151:EGV262162 EQR262151:EQR262162 FAN262151:FAN262162 FKJ262151:FKJ262162 FUF262151:FUF262162 GEB262151:GEB262162 GNX262151:GNX262162 GXT262151:GXT262162 HHP262151:HHP262162 HRL262151:HRL262162 IBH262151:IBH262162 ILD262151:ILD262162 IUZ262151:IUZ262162 JEV262151:JEV262162 JOR262151:JOR262162 JYN262151:JYN262162 KIJ262151:KIJ262162 KSF262151:KSF262162 LCB262151:LCB262162 LLX262151:LLX262162 LVT262151:LVT262162 MFP262151:MFP262162 MPL262151:MPL262162 MZH262151:MZH262162 NJD262151:NJD262162 NSZ262151:NSZ262162 OCV262151:OCV262162 OMR262151:OMR262162 OWN262151:OWN262162 PGJ262151:PGJ262162 PQF262151:PQF262162 QAB262151:QAB262162 QJX262151:QJX262162 QTT262151:QTT262162 RDP262151:RDP262162 RNL262151:RNL262162 RXH262151:RXH262162 SHD262151:SHD262162 SQZ262151:SQZ262162 TAV262151:TAV262162 TKR262151:TKR262162 TUN262151:TUN262162 UEJ262151:UEJ262162 UOF262151:UOF262162 UYB262151:UYB262162 VHX262151:VHX262162 VRT262151:VRT262162 WBP262151:WBP262162 WLL262151:WLL262162 WVH262151:WVH262162 C327687:C327698 IV327687:IV327698 SR327687:SR327698 ACN327687:ACN327698 AMJ327687:AMJ327698 AWF327687:AWF327698 BGB327687:BGB327698 BPX327687:BPX327698 BZT327687:BZT327698 CJP327687:CJP327698 CTL327687:CTL327698 DDH327687:DDH327698 DND327687:DND327698 DWZ327687:DWZ327698 EGV327687:EGV327698 EQR327687:EQR327698 FAN327687:FAN327698 FKJ327687:FKJ327698 FUF327687:FUF327698 GEB327687:GEB327698 GNX327687:GNX327698 GXT327687:GXT327698 HHP327687:HHP327698 HRL327687:HRL327698 IBH327687:IBH327698 ILD327687:ILD327698 IUZ327687:IUZ327698 JEV327687:JEV327698 JOR327687:JOR327698 JYN327687:JYN327698 KIJ327687:KIJ327698 KSF327687:KSF327698 LCB327687:LCB327698 LLX327687:LLX327698 LVT327687:LVT327698 MFP327687:MFP327698 MPL327687:MPL327698 MZH327687:MZH327698 NJD327687:NJD327698 NSZ327687:NSZ327698 OCV327687:OCV327698 OMR327687:OMR327698 OWN327687:OWN327698 PGJ327687:PGJ327698 PQF327687:PQF327698 QAB327687:QAB327698 QJX327687:QJX327698 QTT327687:QTT327698 RDP327687:RDP327698 RNL327687:RNL327698 RXH327687:RXH327698 SHD327687:SHD327698 SQZ327687:SQZ327698 TAV327687:TAV327698 TKR327687:TKR327698 TUN327687:TUN327698 UEJ327687:UEJ327698 UOF327687:UOF327698 UYB327687:UYB327698 VHX327687:VHX327698 VRT327687:VRT327698 WBP327687:WBP327698 WLL327687:WLL327698 WVH327687:WVH327698 C393223:C393234 IV393223:IV393234 SR393223:SR393234 ACN393223:ACN393234 AMJ393223:AMJ393234 AWF393223:AWF393234 BGB393223:BGB393234 BPX393223:BPX393234 BZT393223:BZT393234 CJP393223:CJP393234 CTL393223:CTL393234 DDH393223:DDH393234 DND393223:DND393234 DWZ393223:DWZ393234 EGV393223:EGV393234 EQR393223:EQR393234 FAN393223:FAN393234 FKJ393223:FKJ393234 FUF393223:FUF393234 GEB393223:GEB393234 GNX393223:GNX393234 GXT393223:GXT393234 HHP393223:HHP393234 HRL393223:HRL393234 IBH393223:IBH393234 ILD393223:ILD393234 IUZ393223:IUZ393234 JEV393223:JEV393234 JOR393223:JOR393234 JYN393223:JYN393234 KIJ393223:KIJ393234 KSF393223:KSF393234 LCB393223:LCB393234 LLX393223:LLX393234 LVT393223:LVT393234 MFP393223:MFP393234 MPL393223:MPL393234 MZH393223:MZH393234 NJD393223:NJD393234 NSZ393223:NSZ393234 OCV393223:OCV393234 OMR393223:OMR393234 OWN393223:OWN393234 PGJ393223:PGJ393234 PQF393223:PQF393234 QAB393223:QAB393234 QJX393223:QJX393234 QTT393223:QTT393234 RDP393223:RDP393234 RNL393223:RNL393234 RXH393223:RXH393234 SHD393223:SHD393234 SQZ393223:SQZ393234 TAV393223:TAV393234 TKR393223:TKR393234 TUN393223:TUN393234 UEJ393223:UEJ393234 UOF393223:UOF393234 UYB393223:UYB393234 VHX393223:VHX393234 VRT393223:VRT393234 WBP393223:WBP393234 WLL393223:WLL393234 WVH393223:WVH393234 C458759:C458770 IV458759:IV458770 SR458759:SR458770 ACN458759:ACN458770 AMJ458759:AMJ458770 AWF458759:AWF458770 BGB458759:BGB458770 BPX458759:BPX458770 BZT458759:BZT458770 CJP458759:CJP458770 CTL458759:CTL458770 DDH458759:DDH458770 DND458759:DND458770 DWZ458759:DWZ458770 EGV458759:EGV458770 EQR458759:EQR458770 FAN458759:FAN458770 FKJ458759:FKJ458770 FUF458759:FUF458770 GEB458759:GEB458770 GNX458759:GNX458770 GXT458759:GXT458770 HHP458759:HHP458770 HRL458759:HRL458770 IBH458759:IBH458770 ILD458759:ILD458770 IUZ458759:IUZ458770 JEV458759:JEV458770 JOR458759:JOR458770 JYN458759:JYN458770 KIJ458759:KIJ458770 KSF458759:KSF458770 LCB458759:LCB458770 LLX458759:LLX458770 LVT458759:LVT458770 MFP458759:MFP458770 MPL458759:MPL458770 MZH458759:MZH458770 NJD458759:NJD458770 NSZ458759:NSZ458770 OCV458759:OCV458770 OMR458759:OMR458770 OWN458759:OWN458770 PGJ458759:PGJ458770 PQF458759:PQF458770 QAB458759:QAB458770 QJX458759:QJX458770 QTT458759:QTT458770 RDP458759:RDP458770 RNL458759:RNL458770 RXH458759:RXH458770 SHD458759:SHD458770 SQZ458759:SQZ458770 TAV458759:TAV458770 TKR458759:TKR458770 TUN458759:TUN458770 UEJ458759:UEJ458770 UOF458759:UOF458770 UYB458759:UYB458770 VHX458759:VHX458770 VRT458759:VRT458770 WBP458759:WBP458770 WLL458759:WLL458770 WVH458759:WVH458770 C524295:C524306 IV524295:IV524306 SR524295:SR524306 ACN524295:ACN524306 AMJ524295:AMJ524306 AWF524295:AWF524306 BGB524295:BGB524306 BPX524295:BPX524306 BZT524295:BZT524306 CJP524295:CJP524306 CTL524295:CTL524306 DDH524295:DDH524306 DND524295:DND524306 DWZ524295:DWZ524306 EGV524295:EGV524306 EQR524295:EQR524306 FAN524295:FAN524306 FKJ524295:FKJ524306 FUF524295:FUF524306 GEB524295:GEB524306 GNX524295:GNX524306 GXT524295:GXT524306 HHP524295:HHP524306 HRL524295:HRL524306 IBH524295:IBH524306 ILD524295:ILD524306 IUZ524295:IUZ524306 JEV524295:JEV524306 JOR524295:JOR524306 JYN524295:JYN524306 KIJ524295:KIJ524306 KSF524295:KSF524306 LCB524295:LCB524306 LLX524295:LLX524306 LVT524295:LVT524306 MFP524295:MFP524306 MPL524295:MPL524306 MZH524295:MZH524306 NJD524295:NJD524306 NSZ524295:NSZ524306 OCV524295:OCV524306 OMR524295:OMR524306 OWN524295:OWN524306 PGJ524295:PGJ524306 PQF524295:PQF524306 QAB524295:QAB524306 QJX524295:QJX524306 QTT524295:QTT524306 RDP524295:RDP524306 RNL524295:RNL524306 RXH524295:RXH524306 SHD524295:SHD524306 SQZ524295:SQZ524306 TAV524295:TAV524306 TKR524295:TKR524306 TUN524295:TUN524306 UEJ524295:UEJ524306 UOF524295:UOF524306 UYB524295:UYB524306 VHX524295:VHX524306 VRT524295:VRT524306 WBP524295:WBP524306 WLL524295:WLL524306 WVH524295:WVH524306 C589831:C589842 IV589831:IV589842 SR589831:SR589842 ACN589831:ACN589842 AMJ589831:AMJ589842 AWF589831:AWF589842 BGB589831:BGB589842 BPX589831:BPX589842 BZT589831:BZT589842 CJP589831:CJP589842 CTL589831:CTL589842 DDH589831:DDH589842 DND589831:DND589842 DWZ589831:DWZ589842 EGV589831:EGV589842 EQR589831:EQR589842 FAN589831:FAN589842 FKJ589831:FKJ589842 FUF589831:FUF589842 GEB589831:GEB589842 GNX589831:GNX589842 GXT589831:GXT589842 HHP589831:HHP589842 HRL589831:HRL589842 IBH589831:IBH589842 ILD589831:ILD589842 IUZ589831:IUZ589842 JEV589831:JEV589842 JOR589831:JOR589842 JYN589831:JYN589842 KIJ589831:KIJ589842 KSF589831:KSF589842 LCB589831:LCB589842 LLX589831:LLX589842 LVT589831:LVT589842 MFP589831:MFP589842 MPL589831:MPL589842 MZH589831:MZH589842 NJD589831:NJD589842 NSZ589831:NSZ589842 OCV589831:OCV589842 OMR589831:OMR589842 OWN589831:OWN589842 PGJ589831:PGJ589842 PQF589831:PQF589842 QAB589831:QAB589842 QJX589831:QJX589842 QTT589831:QTT589842 RDP589831:RDP589842 RNL589831:RNL589842 RXH589831:RXH589842 SHD589831:SHD589842 SQZ589831:SQZ589842 TAV589831:TAV589842 TKR589831:TKR589842 TUN589831:TUN589842 UEJ589831:UEJ589842 UOF589831:UOF589842 UYB589831:UYB589842 VHX589831:VHX589842 VRT589831:VRT589842 WBP589831:WBP589842 WLL589831:WLL589842 WVH589831:WVH589842 C655367:C655378 IV655367:IV655378 SR655367:SR655378 ACN655367:ACN655378 AMJ655367:AMJ655378 AWF655367:AWF655378 BGB655367:BGB655378 BPX655367:BPX655378 BZT655367:BZT655378 CJP655367:CJP655378 CTL655367:CTL655378 DDH655367:DDH655378 DND655367:DND655378 DWZ655367:DWZ655378 EGV655367:EGV655378 EQR655367:EQR655378 FAN655367:FAN655378 FKJ655367:FKJ655378 FUF655367:FUF655378 GEB655367:GEB655378 GNX655367:GNX655378 GXT655367:GXT655378 HHP655367:HHP655378 HRL655367:HRL655378 IBH655367:IBH655378 ILD655367:ILD655378 IUZ655367:IUZ655378 JEV655367:JEV655378 JOR655367:JOR655378 JYN655367:JYN655378 KIJ655367:KIJ655378 KSF655367:KSF655378 LCB655367:LCB655378 LLX655367:LLX655378 LVT655367:LVT655378 MFP655367:MFP655378 MPL655367:MPL655378 MZH655367:MZH655378 NJD655367:NJD655378 NSZ655367:NSZ655378 OCV655367:OCV655378 OMR655367:OMR655378 OWN655367:OWN655378 PGJ655367:PGJ655378 PQF655367:PQF655378 QAB655367:QAB655378 QJX655367:QJX655378 QTT655367:QTT655378 RDP655367:RDP655378 RNL655367:RNL655378 RXH655367:RXH655378 SHD655367:SHD655378 SQZ655367:SQZ655378 TAV655367:TAV655378 TKR655367:TKR655378 TUN655367:TUN655378 UEJ655367:UEJ655378 UOF655367:UOF655378 UYB655367:UYB655378 VHX655367:VHX655378 VRT655367:VRT655378 WBP655367:WBP655378 WLL655367:WLL655378 WVH655367:WVH655378 C720903:C720914 IV720903:IV720914 SR720903:SR720914 ACN720903:ACN720914 AMJ720903:AMJ720914 AWF720903:AWF720914 BGB720903:BGB720914 BPX720903:BPX720914 BZT720903:BZT720914 CJP720903:CJP720914 CTL720903:CTL720914 DDH720903:DDH720914 DND720903:DND720914 DWZ720903:DWZ720914 EGV720903:EGV720914 EQR720903:EQR720914 FAN720903:FAN720914 FKJ720903:FKJ720914 FUF720903:FUF720914 GEB720903:GEB720914 GNX720903:GNX720914 GXT720903:GXT720914 HHP720903:HHP720914 HRL720903:HRL720914 IBH720903:IBH720914 ILD720903:ILD720914 IUZ720903:IUZ720914 JEV720903:JEV720914 JOR720903:JOR720914 JYN720903:JYN720914 KIJ720903:KIJ720914 KSF720903:KSF720914 LCB720903:LCB720914 LLX720903:LLX720914 LVT720903:LVT720914 MFP720903:MFP720914 MPL720903:MPL720914 MZH720903:MZH720914 NJD720903:NJD720914 NSZ720903:NSZ720914 OCV720903:OCV720914 OMR720903:OMR720914 OWN720903:OWN720914 PGJ720903:PGJ720914 PQF720903:PQF720914 QAB720903:QAB720914 QJX720903:QJX720914 QTT720903:QTT720914 RDP720903:RDP720914 RNL720903:RNL720914 RXH720903:RXH720914 SHD720903:SHD720914 SQZ720903:SQZ720914 TAV720903:TAV720914 TKR720903:TKR720914 TUN720903:TUN720914 UEJ720903:UEJ720914 UOF720903:UOF720914 UYB720903:UYB720914 VHX720903:VHX720914 VRT720903:VRT720914 WBP720903:WBP720914 WLL720903:WLL720914 WVH720903:WVH720914 C786439:C786450 IV786439:IV786450 SR786439:SR786450 ACN786439:ACN786450 AMJ786439:AMJ786450 AWF786439:AWF786450 BGB786439:BGB786450 BPX786439:BPX786450 BZT786439:BZT786450 CJP786439:CJP786450 CTL786439:CTL786450 DDH786439:DDH786450 DND786439:DND786450 DWZ786439:DWZ786450 EGV786439:EGV786450 EQR786439:EQR786450 FAN786439:FAN786450 FKJ786439:FKJ786450 FUF786439:FUF786450 GEB786439:GEB786450 GNX786439:GNX786450 GXT786439:GXT786450 HHP786439:HHP786450 HRL786439:HRL786450 IBH786439:IBH786450 ILD786439:ILD786450 IUZ786439:IUZ786450 JEV786439:JEV786450 JOR786439:JOR786450 JYN786439:JYN786450 KIJ786439:KIJ786450 KSF786439:KSF786450 LCB786439:LCB786450 LLX786439:LLX786450 LVT786439:LVT786450 MFP786439:MFP786450 MPL786439:MPL786450 MZH786439:MZH786450 NJD786439:NJD786450 NSZ786439:NSZ786450 OCV786439:OCV786450 OMR786439:OMR786450 OWN786439:OWN786450 PGJ786439:PGJ786450 PQF786439:PQF786450 QAB786439:QAB786450 QJX786439:QJX786450 QTT786439:QTT786450 RDP786439:RDP786450 RNL786439:RNL786450 RXH786439:RXH786450 SHD786439:SHD786450 SQZ786439:SQZ786450 TAV786439:TAV786450 TKR786439:TKR786450 TUN786439:TUN786450 UEJ786439:UEJ786450 UOF786439:UOF786450 UYB786439:UYB786450 VHX786439:VHX786450 VRT786439:VRT786450 WBP786439:WBP786450 WLL786439:WLL786450 WVH786439:WVH786450 C851975:C851986 IV851975:IV851986 SR851975:SR851986 ACN851975:ACN851986 AMJ851975:AMJ851986 AWF851975:AWF851986 BGB851975:BGB851986 BPX851975:BPX851986 BZT851975:BZT851986 CJP851975:CJP851986 CTL851975:CTL851986 DDH851975:DDH851986 DND851975:DND851986 DWZ851975:DWZ851986 EGV851975:EGV851986 EQR851975:EQR851986 FAN851975:FAN851986 FKJ851975:FKJ851986 FUF851975:FUF851986 GEB851975:GEB851986 GNX851975:GNX851986 GXT851975:GXT851986 HHP851975:HHP851986 HRL851975:HRL851986 IBH851975:IBH851986 ILD851975:ILD851986 IUZ851975:IUZ851986 JEV851975:JEV851986 JOR851975:JOR851986 JYN851975:JYN851986 KIJ851975:KIJ851986 KSF851975:KSF851986 LCB851975:LCB851986 LLX851975:LLX851986 LVT851975:LVT851986 MFP851975:MFP851986 MPL851975:MPL851986 MZH851975:MZH851986 NJD851975:NJD851986 NSZ851975:NSZ851986 OCV851975:OCV851986 OMR851975:OMR851986 OWN851975:OWN851986 PGJ851975:PGJ851986 PQF851975:PQF851986 QAB851975:QAB851986 QJX851975:QJX851986 QTT851975:QTT851986 RDP851975:RDP851986 RNL851975:RNL851986 RXH851975:RXH851986 SHD851975:SHD851986 SQZ851975:SQZ851986 TAV851975:TAV851986 TKR851975:TKR851986 TUN851975:TUN851986 UEJ851975:UEJ851986 UOF851975:UOF851986 UYB851975:UYB851986 VHX851975:VHX851986 VRT851975:VRT851986 WBP851975:WBP851986 WLL851975:WLL851986 WVH851975:WVH851986 C917511:C917522 IV917511:IV917522 SR917511:SR917522 ACN917511:ACN917522 AMJ917511:AMJ917522 AWF917511:AWF917522 BGB917511:BGB917522 BPX917511:BPX917522 BZT917511:BZT917522 CJP917511:CJP917522 CTL917511:CTL917522 DDH917511:DDH917522 DND917511:DND917522 DWZ917511:DWZ917522 EGV917511:EGV917522 EQR917511:EQR917522 FAN917511:FAN917522 FKJ917511:FKJ917522 FUF917511:FUF917522 GEB917511:GEB917522 GNX917511:GNX917522 GXT917511:GXT917522 HHP917511:HHP917522 HRL917511:HRL917522 IBH917511:IBH917522 ILD917511:ILD917522 IUZ917511:IUZ917522 JEV917511:JEV917522 JOR917511:JOR917522 JYN917511:JYN917522 KIJ917511:KIJ917522 KSF917511:KSF917522 LCB917511:LCB917522 LLX917511:LLX917522 LVT917511:LVT917522 MFP917511:MFP917522 MPL917511:MPL917522 MZH917511:MZH917522 NJD917511:NJD917522 NSZ917511:NSZ917522 OCV917511:OCV917522 OMR917511:OMR917522 OWN917511:OWN917522 PGJ917511:PGJ917522 PQF917511:PQF917522 QAB917511:QAB917522 QJX917511:QJX917522 QTT917511:QTT917522 RDP917511:RDP917522 RNL917511:RNL917522 RXH917511:RXH917522 SHD917511:SHD917522 SQZ917511:SQZ917522 TAV917511:TAV917522 TKR917511:TKR917522 TUN917511:TUN917522 UEJ917511:UEJ917522 UOF917511:UOF917522 UYB917511:UYB917522 VHX917511:VHX917522 VRT917511:VRT917522 WBP917511:WBP917522 WLL917511:WLL917522 WVH917511:WVH917522 C983047:C983058 IV983047:IV983058 SR983047:SR983058 ACN983047:ACN983058 AMJ983047:AMJ983058 AWF983047:AWF983058 BGB983047:BGB983058 BPX983047:BPX983058 BZT983047:BZT983058 CJP983047:CJP983058 CTL983047:CTL983058 DDH983047:DDH983058 DND983047:DND983058 DWZ983047:DWZ983058 EGV983047:EGV983058 EQR983047:EQR983058 FAN983047:FAN983058 FKJ983047:FKJ983058 FUF983047:FUF983058 GEB983047:GEB983058 GNX983047:GNX983058 GXT983047:GXT983058 HHP983047:HHP983058 HRL983047:HRL983058 IBH983047:IBH983058 ILD983047:ILD983058 IUZ983047:IUZ983058 JEV983047:JEV983058 JOR983047:JOR983058 JYN983047:JYN983058 KIJ983047:KIJ983058 KSF983047:KSF983058 LCB983047:LCB983058 LLX983047:LLX983058 LVT983047:LVT983058 MFP983047:MFP983058 MPL983047:MPL983058 MZH983047:MZH983058 NJD983047:NJD983058 NSZ983047:NSZ983058 OCV983047:OCV983058 OMR983047:OMR983058 OWN983047:OWN983058 PGJ983047:PGJ983058 PQF983047:PQF983058 QAB983047:QAB983058 QJX983047:QJX983058 QTT983047:QTT983058 RDP983047:RDP983058 RNL983047:RNL983058 RXH983047:RXH983058 SHD983047:SHD983058 SQZ983047:SQZ983058 TAV983047:TAV983058 TKR983047:TKR983058 TUN983047:TUN983058 UEJ983047:UEJ983058 UOF983047:UOF983058 UYB983047:UYB983058 VHX983047:VHX983058 VRT983047:VRT983058 WBP983047:WBP983058 WLL983047:WLL983058 WVH983047:WVH983058" xr:uid="{00000000-0002-0000-0100-000000000000}">
      <formula1>$B$22:$B$30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Tarifs</vt:lpstr>
      <vt:lpstr>Simulateur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Germinal Ortiz</dc:creator>
  <cp:lastModifiedBy>Germinal ORTIZ</cp:lastModifiedBy>
  <cp:lastPrinted>2017-08-10T14:47:50Z</cp:lastPrinted>
  <dcterms:created xsi:type="dcterms:W3CDTF">2016-07-24T13:00:15Z</dcterms:created>
  <dcterms:modified xsi:type="dcterms:W3CDTF">2021-06-29T19:25:00Z</dcterms:modified>
</cp:coreProperties>
</file>